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mc:AlternateContent xmlns:mc="http://schemas.openxmlformats.org/markup-compatibility/2006">
    <mc:Choice Requires="x15">
      <x15ac:absPath xmlns:x15ac="http://schemas.microsoft.com/office/spreadsheetml/2010/11/ac" url="C:\Users\Nova djelatnica\Desktop\"/>
    </mc:Choice>
  </mc:AlternateContent>
  <xr:revisionPtr revIDLastSave="0" documentId="8_{777DF039-5675-4615-B9F2-B469AD9B227B}" xr6:coauthVersionLast="47" xr6:coauthVersionMax="47" xr10:uidLastSave="{00000000-0000-0000-0000-000000000000}"/>
  <bookViews>
    <workbookView xWindow="-120" yWindow="-120" windowWidth="29040" windowHeight="176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E340" i="9" s="1"/>
  <c r="B340" i="9" s="1"/>
  <c r="G340" i="9"/>
  <c r="F340" i="9"/>
  <c r="F339" i="9"/>
  <c r="F338" i="9"/>
  <c r="F337" i="9"/>
  <c r="F336" i="9"/>
  <c r="H335" i="9"/>
  <c r="G335" i="9"/>
  <c r="F335" i="9"/>
  <c r="E335" i="9"/>
  <c r="B335" i="9" s="1"/>
  <c r="F334" i="9"/>
  <c r="H333" i="9"/>
  <c r="G333" i="9"/>
  <c r="F333" i="9"/>
  <c r="H332" i="9"/>
  <c r="G332" i="9"/>
  <c r="F332" i="9"/>
  <c r="E332" i="9"/>
  <c r="B332" i="9" s="1"/>
  <c r="H331" i="9"/>
  <c r="G331" i="9"/>
  <c r="F331" i="9"/>
  <c r="E331" i="9"/>
  <c r="H330" i="9"/>
  <c r="G330" i="9"/>
  <c r="E330" i="9" s="1"/>
  <c r="B330" i="9" s="1"/>
  <c r="F330" i="9"/>
  <c r="H329" i="9"/>
  <c r="G329" i="9"/>
  <c r="F329" i="9"/>
  <c r="H328" i="9"/>
  <c r="G328" i="9"/>
  <c r="F328" i="9"/>
  <c r="H327" i="9"/>
  <c r="G327" i="9"/>
  <c r="F327" i="9"/>
  <c r="E327" i="9"/>
  <c r="B327" i="9" s="1"/>
  <c r="H326" i="9"/>
  <c r="G326" i="9"/>
  <c r="F326" i="9"/>
  <c r="E326" i="9"/>
  <c r="H325" i="9"/>
  <c r="G325" i="9"/>
  <c r="F325" i="9"/>
  <c r="H324" i="9"/>
  <c r="G324" i="9"/>
  <c r="F324" i="9"/>
  <c r="E324" i="9"/>
  <c r="B324" i="9" s="1"/>
  <c r="H323" i="9"/>
  <c r="G323" i="9"/>
  <c r="F323" i="9"/>
  <c r="E323" i="9"/>
  <c r="H322" i="9"/>
  <c r="G322" i="9"/>
  <c r="E322" i="9" s="1"/>
  <c r="B322" i="9" s="1"/>
  <c r="F322" i="9"/>
  <c r="H321" i="9"/>
  <c r="G321" i="9"/>
  <c r="F321" i="9"/>
  <c r="H320" i="9"/>
  <c r="G320" i="9"/>
  <c r="F320" i="9"/>
  <c r="H319" i="9"/>
  <c r="G319" i="9"/>
  <c r="F319" i="9"/>
  <c r="E319" i="9"/>
  <c r="B319" i="9" s="1"/>
  <c r="H318" i="9"/>
  <c r="G318" i="9"/>
  <c r="F318" i="9"/>
  <c r="E318" i="9"/>
  <c r="H317" i="9"/>
  <c r="G317" i="9"/>
  <c r="F317" i="9"/>
  <c r="F316" i="9"/>
  <c r="F315" i="9"/>
  <c r="F314" i="9"/>
  <c r="H313" i="9"/>
  <c r="G313" i="9"/>
  <c r="F313" i="9"/>
  <c r="H312" i="9"/>
  <c r="G312" i="9"/>
  <c r="F312" i="9"/>
  <c r="E312" i="9"/>
  <c r="B312" i="9" s="1"/>
  <c r="H311" i="9"/>
  <c r="G311" i="9"/>
  <c r="F311" i="9"/>
  <c r="E311" i="9"/>
  <c r="G310" i="9"/>
  <c r="F310" i="9"/>
  <c r="F309" i="9"/>
  <c r="F308" i="9"/>
  <c r="H307" i="9"/>
  <c r="E307" i="9" s="1"/>
  <c r="G307" i="9"/>
  <c r="F307" i="9"/>
  <c r="B307" i="9"/>
  <c r="F306" i="9"/>
  <c r="H305" i="9"/>
  <c r="G305" i="9"/>
  <c r="F305" i="9"/>
  <c r="E305" i="9"/>
  <c r="H304" i="9"/>
  <c r="G304" i="9"/>
  <c r="E304" i="9" s="1"/>
  <c r="B304" i="9" s="1"/>
  <c r="F304" i="9"/>
  <c r="H303" i="9"/>
  <c r="G303" i="9"/>
  <c r="F303" i="9"/>
  <c r="G302" i="9"/>
  <c r="E302" i="9" s="1"/>
  <c r="B302" i="9" s="1"/>
  <c r="F302" i="9"/>
  <c r="F301" i="9"/>
  <c r="F300" i="9"/>
  <c r="F299" i="9"/>
  <c r="F297" i="9"/>
  <c r="L296" i="9"/>
  <c r="F296" i="9" s="1"/>
  <c r="H296" i="9"/>
  <c r="G296" i="9"/>
  <c r="E296" i="9" s="1"/>
  <c r="B296" i="9" s="1"/>
  <c r="F295" i="9"/>
  <c r="I294" i="9"/>
  <c r="H294" i="9"/>
  <c r="F294" i="9"/>
  <c r="E294" i="9"/>
  <c r="B294" i="9" s="1"/>
  <c r="E293" i="9"/>
  <c r="M292" i="9"/>
  <c r="F292" i="9" s="1"/>
  <c r="L292" i="9"/>
  <c r="E292" i="9"/>
  <c r="B292" i="9"/>
  <c r="M291" i="9"/>
  <c r="L291" i="9"/>
  <c r="F291" i="9" s="1"/>
  <c r="E291" i="9"/>
  <c r="B291" i="9"/>
  <c r="M290" i="9"/>
  <c r="L290" i="9"/>
  <c r="F290" i="9"/>
  <c r="E290" i="9"/>
  <c r="B290" i="9" s="1"/>
  <c r="M289" i="9"/>
  <c r="L289" i="9"/>
  <c r="F289" i="9" s="1"/>
  <c r="E289" i="9"/>
  <c r="M288" i="9"/>
  <c r="L288" i="9"/>
  <c r="E288" i="9"/>
  <c r="M287" i="9"/>
  <c r="L287" i="9"/>
  <c r="E287" i="9"/>
  <c r="M286" i="9"/>
  <c r="F286" i="9" s="1"/>
  <c r="L286" i="9"/>
  <c r="E286" i="9"/>
  <c r="M285" i="9"/>
  <c r="L285" i="9"/>
  <c r="F285" i="9"/>
  <c r="E285" i="9"/>
  <c r="M284" i="9"/>
  <c r="F284" i="9" s="1"/>
  <c r="L284" i="9"/>
  <c r="E284" i="9"/>
  <c r="B284" i="9"/>
  <c r="M283" i="9"/>
  <c r="L283" i="9"/>
  <c r="F283" i="9" s="1"/>
  <c r="E283" i="9"/>
  <c r="B283" i="9"/>
  <c r="M282" i="9"/>
  <c r="L282" i="9"/>
  <c r="F282" i="9"/>
  <c r="E282" i="9"/>
  <c r="B282" i="9" s="1"/>
  <c r="M281" i="9"/>
  <c r="L281" i="9"/>
  <c r="F281" i="9" s="1"/>
  <c r="E281" i="9"/>
  <c r="M280" i="9"/>
  <c r="L280" i="9"/>
  <c r="F280" i="9" s="1"/>
  <c r="B280" i="9" s="1"/>
  <c r="E280" i="9"/>
  <c r="M279" i="9"/>
  <c r="L279" i="9"/>
  <c r="E279" i="9"/>
  <c r="M278" i="9"/>
  <c r="F278" i="9" s="1"/>
  <c r="L278" i="9"/>
  <c r="E278" i="9"/>
  <c r="M277" i="9"/>
  <c r="L277" i="9"/>
  <c r="F277" i="9"/>
  <c r="E277" i="9"/>
  <c r="M276" i="9"/>
  <c r="L276" i="9"/>
  <c r="F276" i="9"/>
  <c r="B276" i="9" s="1"/>
  <c r="E276" i="9"/>
  <c r="M275" i="9"/>
  <c r="L275" i="9"/>
  <c r="F275" i="9" s="1"/>
  <c r="B275" i="9" s="1"/>
  <c r="E275" i="9"/>
  <c r="M274" i="9"/>
  <c r="L274" i="9"/>
  <c r="F274" i="9"/>
  <c r="E274" i="9"/>
  <c r="B274" i="9" s="1"/>
  <c r="M273" i="9"/>
  <c r="L273" i="9"/>
  <c r="F273" i="9" s="1"/>
  <c r="E273" i="9"/>
  <c r="M272" i="9"/>
  <c r="L272" i="9"/>
  <c r="F272" i="9" s="1"/>
  <c r="B272" i="9" s="1"/>
  <c r="E272" i="9"/>
  <c r="M271" i="9"/>
  <c r="L271" i="9"/>
  <c r="E271" i="9"/>
  <c r="M270" i="9"/>
  <c r="F270" i="9" s="1"/>
  <c r="L270" i="9"/>
  <c r="E270" i="9"/>
  <c r="B270" i="9" s="1"/>
  <c r="M269" i="9"/>
  <c r="L269" i="9"/>
  <c r="F269" i="9"/>
  <c r="E269" i="9"/>
  <c r="M268" i="9"/>
  <c r="L268" i="9"/>
  <c r="F268" i="9"/>
  <c r="B268" i="9" s="1"/>
  <c r="E268" i="9"/>
  <c r="M267" i="9"/>
  <c r="L267" i="9"/>
  <c r="F267" i="9" s="1"/>
  <c r="E267" i="9"/>
  <c r="B267" i="9" s="1"/>
  <c r="M266" i="9"/>
  <c r="L266" i="9"/>
  <c r="F266" i="9"/>
  <c r="E266" i="9"/>
  <c r="M265" i="9"/>
  <c r="L265" i="9"/>
  <c r="F265" i="9" s="1"/>
  <c r="E265" i="9"/>
  <c r="M264" i="9"/>
  <c r="L264" i="9"/>
  <c r="F264" i="9" s="1"/>
  <c r="B264" i="9" s="1"/>
  <c r="E264" i="9"/>
  <c r="M263" i="9"/>
  <c r="L263" i="9"/>
  <c r="F263" i="9" s="1"/>
  <c r="B263" i="9" s="1"/>
  <c r="E263" i="9"/>
  <c r="M262" i="9"/>
  <c r="F262" i="9" s="1"/>
  <c r="L262" i="9"/>
  <c r="E262" i="9"/>
  <c r="B262" i="9" s="1"/>
  <c r="M261" i="9"/>
  <c r="L261" i="9"/>
  <c r="F261" i="9"/>
  <c r="E261" i="9"/>
  <c r="M260" i="9"/>
  <c r="L260" i="9"/>
  <c r="F260" i="9"/>
  <c r="B260" i="9" s="1"/>
  <c r="E260" i="9"/>
  <c r="M259" i="9"/>
  <c r="L259" i="9"/>
  <c r="F259" i="9" s="1"/>
  <c r="B259" i="9" s="1"/>
  <c r="E259" i="9"/>
  <c r="M258" i="9"/>
  <c r="L258" i="9"/>
  <c r="F258" i="9"/>
  <c r="E258" i="9"/>
  <c r="B258" i="9" s="1"/>
  <c r="M257" i="9"/>
  <c r="L257" i="9"/>
  <c r="F257" i="9" s="1"/>
  <c r="E257" i="9"/>
  <c r="M256" i="9"/>
  <c r="L256" i="9"/>
  <c r="E256" i="9"/>
  <c r="M255" i="9"/>
  <c r="L255" i="9"/>
  <c r="E255" i="9"/>
  <c r="M254" i="9"/>
  <c r="F254" i="9" s="1"/>
  <c r="L254" i="9"/>
  <c r="E254" i="9"/>
  <c r="B254" i="9" s="1"/>
  <c r="M253" i="9"/>
  <c r="L253" i="9"/>
  <c r="F253" i="9"/>
  <c r="E253" i="9"/>
  <c r="M252" i="9"/>
  <c r="L252" i="9"/>
  <c r="F252" i="9"/>
  <c r="B252" i="9" s="1"/>
  <c r="E252" i="9"/>
  <c r="M251" i="9"/>
  <c r="L251" i="9"/>
  <c r="F251" i="9" s="1"/>
  <c r="E251" i="9"/>
  <c r="B251" i="9" s="1"/>
  <c r="M250" i="9"/>
  <c r="L250" i="9"/>
  <c r="F250" i="9"/>
  <c r="E250" i="9"/>
  <c r="M249" i="9"/>
  <c r="L249" i="9"/>
  <c r="F249" i="9"/>
  <c r="E249" i="9"/>
  <c r="M248" i="9"/>
  <c r="L248" i="9"/>
  <c r="F248" i="9"/>
  <c r="B248" i="9" s="1"/>
  <c r="E248" i="9"/>
  <c r="M247" i="9"/>
  <c r="L247" i="9"/>
  <c r="F247" i="9" s="1"/>
  <c r="B247" i="9" s="1"/>
  <c r="E247" i="9"/>
  <c r="M246" i="9"/>
  <c r="F246" i="9" s="1"/>
  <c r="L246" i="9"/>
  <c r="E246" i="9"/>
  <c r="B246" i="9" s="1"/>
  <c r="M245" i="9"/>
  <c r="L245" i="9"/>
  <c r="F245" i="9"/>
  <c r="E245" i="9"/>
  <c r="M244" i="9"/>
  <c r="F244" i="9" s="1"/>
  <c r="B244" i="9" s="1"/>
  <c r="L244" i="9"/>
  <c r="E244" i="9"/>
  <c r="M243" i="9"/>
  <c r="L243" i="9"/>
  <c r="F243" i="9" s="1"/>
  <c r="E243" i="9"/>
  <c r="B243" i="9"/>
  <c r="M242" i="9"/>
  <c r="L242" i="9"/>
  <c r="F242" i="9"/>
  <c r="E242" i="9"/>
  <c r="B242" i="9" s="1"/>
  <c r="M241" i="9"/>
  <c r="L241" i="9"/>
  <c r="F241" i="9" s="1"/>
  <c r="E241" i="9"/>
  <c r="M240" i="9"/>
  <c r="L240" i="9"/>
  <c r="E240" i="9"/>
  <c r="M239" i="9"/>
  <c r="L239" i="9"/>
  <c r="E239" i="9"/>
  <c r="M238" i="9"/>
  <c r="F238" i="9" s="1"/>
  <c r="L238" i="9"/>
  <c r="E238" i="9"/>
  <c r="B238" i="9"/>
  <c r="M237" i="9"/>
  <c r="L237" i="9"/>
  <c r="F237" i="9"/>
  <c r="E237" i="9"/>
  <c r="B237" i="9" s="1"/>
  <c r="M236" i="9"/>
  <c r="F236" i="9" s="1"/>
  <c r="L236" i="9"/>
  <c r="E236" i="9"/>
  <c r="B236" i="9"/>
  <c r="M235" i="9"/>
  <c r="L235" i="9"/>
  <c r="F235" i="9" s="1"/>
  <c r="E235" i="9"/>
  <c r="B235" i="9" s="1"/>
  <c r="M234" i="9"/>
  <c r="L234" i="9"/>
  <c r="F234" i="9"/>
  <c r="E234" i="9"/>
  <c r="M233" i="9"/>
  <c r="L233" i="9"/>
  <c r="F233" i="9"/>
  <c r="E233" i="9"/>
  <c r="M232" i="9"/>
  <c r="L232" i="9"/>
  <c r="F232" i="9"/>
  <c r="B232" i="9" s="1"/>
  <c r="E232" i="9"/>
  <c r="M231" i="9"/>
  <c r="L231" i="9"/>
  <c r="E231" i="9"/>
  <c r="M230" i="9"/>
  <c r="F230" i="9" s="1"/>
  <c r="L230" i="9"/>
  <c r="E230" i="9"/>
  <c r="M229" i="9"/>
  <c r="L229" i="9"/>
  <c r="F229" i="9"/>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F200" i="9"/>
  <c r="F199" i="9"/>
  <c r="F198" i="9"/>
  <c r="F197" i="9"/>
  <c r="G196" i="9"/>
  <c r="E196" i="9" s="1"/>
  <c r="B196" i="9" s="1"/>
  <c r="F196" i="9"/>
  <c r="F195" i="9"/>
  <c r="F194" i="9"/>
  <c r="F193" i="9"/>
  <c r="F192" i="9"/>
  <c r="F191" i="9"/>
  <c r="F190" i="9"/>
  <c r="F189" i="9"/>
  <c r="F188" i="9"/>
  <c r="F187" i="9"/>
  <c r="F186" i="9"/>
  <c r="F185" i="9"/>
  <c r="F184" i="9"/>
  <c r="F183" i="9"/>
  <c r="G182" i="9"/>
  <c r="E182" i="9" s="1"/>
  <c r="B182" i="9" s="1"/>
  <c r="F182" i="9"/>
  <c r="F181" i="9"/>
  <c r="H180" i="9"/>
  <c r="F180" i="9"/>
  <c r="F179" i="9"/>
  <c r="F178" i="9"/>
  <c r="F177" i="9"/>
  <c r="F176" i="9"/>
  <c r="F175" i="9"/>
  <c r="F174" i="9"/>
  <c r="H173" i="9"/>
  <c r="G173" i="9"/>
  <c r="F173" i="9"/>
  <c r="E173" i="9"/>
  <c r="B173" i="9" s="1"/>
  <c r="H172" i="9"/>
  <c r="G172" i="9"/>
  <c r="F172" i="9"/>
  <c r="H171" i="9"/>
  <c r="G171" i="9"/>
  <c r="F171" i="9"/>
  <c r="E171" i="9"/>
  <c r="B171" i="9" s="1"/>
  <c r="H170" i="9"/>
  <c r="G170" i="9"/>
  <c r="F170" i="9"/>
  <c r="E170" i="9"/>
  <c r="H169" i="9"/>
  <c r="G169" i="9"/>
  <c r="E169" i="9" s="1"/>
  <c r="F169" i="9"/>
  <c r="H168" i="9"/>
  <c r="G168" i="9"/>
  <c r="F168" i="9"/>
  <c r="H167" i="9"/>
  <c r="G167" i="9"/>
  <c r="F167" i="9"/>
  <c r="H166" i="9"/>
  <c r="E166" i="9" s="1"/>
  <c r="B166" i="9" s="1"/>
  <c r="G166" i="9"/>
  <c r="F166" i="9"/>
  <c r="H165" i="9"/>
  <c r="G165" i="9"/>
  <c r="F165" i="9"/>
  <c r="E165" i="9"/>
  <c r="B165" i="9" s="1"/>
  <c r="H164" i="9"/>
  <c r="G164" i="9"/>
  <c r="F164" i="9"/>
  <c r="H163" i="9"/>
  <c r="E163" i="9" s="1"/>
  <c r="B163" i="9" s="1"/>
  <c r="G163" i="9"/>
  <c r="F163" i="9"/>
  <c r="H162" i="9"/>
  <c r="G162" i="9"/>
  <c r="F162" i="9"/>
  <c r="E162" i="9"/>
  <c r="B162" i="9" s="1"/>
  <c r="H161" i="9"/>
  <c r="G161" i="9"/>
  <c r="E161" i="9" s="1"/>
  <c r="F161" i="9"/>
  <c r="H160" i="9"/>
  <c r="G160" i="9"/>
  <c r="F160" i="9"/>
  <c r="H159" i="9"/>
  <c r="G159" i="9"/>
  <c r="E159" i="9" s="1"/>
  <c r="B159" i="9" s="1"/>
  <c r="F159" i="9"/>
  <c r="H158" i="9"/>
  <c r="E158" i="9" s="1"/>
  <c r="G158" i="9"/>
  <c r="F158" i="9"/>
  <c r="B158" i="9"/>
  <c r="H157" i="9"/>
  <c r="G157" i="9"/>
  <c r="F157" i="9"/>
  <c r="E157" i="9"/>
  <c r="B157" i="9" s="1"/>
  <c r="F156" i="9"/>
  <c r="H155" i="9"/>
  <c r="E155" i="9" s="1"/>
  <c r="B155" i="9" s="1"/>
  <c r="G155" i="9"/>
  <c r="F155" i="9"/>
  <c r="H154" i="9"/>
  <c r="G154" i="9"/>
  <c r="F154" i="9"/>
  <c r="E154" i="9"/>
  <c r="B154" i="9" s="1"/>
  <c r="H153" i="9"/>
  <c r="G153" i="9"/>
  <c r="E153" i="9" s="1"/>
  <c r="B153" i="9" s="1"/>
  <c r="F153" i="9"/>
  <c r="H152" i="9"/>
  <c r="G152" i="9"/>
  <c r="E152" i="9" s="1"/>
  <c r="B152" i="9" s="1"/>
  <c r="F152" i="9"/>
  <c r="H151" i="9"/>
  <c r="G151" i="9"/>
  <c r="E151" i="9" s="1"/>
  <c r="F151" i="9"/>
  <c r="B151" i="9"/>
  <c r="H150" i="9"/>
  <c r="G150" i="9"/>
  <c r="F150" i="9"/>
  <c r="E150" i="9"/>
  <c r="B150" i="9" s="1"/>
  <c r="H149" i="9"/>
  <c r="G149" i="9"/>
  <c r="F149" i="9"/>
  <c r="E149" i="9"/>
  <c r="H148" i="9"/>
  <c r="G148" i="9"/>
  <c r="F148" i="9"/>
  <c r="H147" i="9"/>
  <c r="E147" i="9" s="1"/>
  <c r="G147" i="9"/>
  <c r="F147" i="9"/>
  <c r="B147" i="9"/>
  <c r="H146" i="9"/>
  <c r="G146" i="9"/>
  <c r="F146" i="9"/>
  <c r="E146" i="9"/>
  <c r="B146" i="9" s="1"/>
  <c r="H145" i="9"/>
  <c r="G145" i="9"/>
  <c r="E145" i="9" s="1"/>
  <c r="B145" i="9" s="1"/>
  <c r="F145" i="9"/>
  <c r="H144" i="9"/>
  <c r="G144" i="9"/>
  <c r="F144" i="9"/>
  <c r="H143" i="9"/>
  <c r="G143" i="9"/>
  <c r="E143" i="9" s="1"/>
  <c r="B143" i="9" s="1"/>
  <c r="F143" i="9"/>
  <c r="H142" i="9"/>
  <c r="G142" i="9"/>
  <c r="F142" i="9"/>
  <c r="E142" i="9"/>
  <c r="B142" i="9" s="1"/>
  <c r="H141" i="9"/>
  <c r="G141" i="9"/>
  <c r="F141" i="9"/>
  <c r="E141" i="9"/>
  <c r="H140" i="9"/>
  <c r="G140" i="9"/>
  <c r="F140" i="9"/>
  <c r="H139" i="9"/>
  <c r="E139" i="9" s="1"/>
  <c r="G139" i="9"/>
  <c r="F139" i="9"/>
  <c r="B139" i="9"/>
  <c r="H138" i="9"/>
  <c r="G138" i="9"/>
  <c r="F138" i="9"/>
  <c r="E138" i="9"/>
  <c r="B138" i="9" s="1"/>
  <c r="H137" i="9"/>
  <c r="G137" i="9"/>
  <c r="E137" i="9" s="1"/>
  <c r="B137" i="9" s="1"/>
  <c r="F137" i="9"/>
  <c r="H136" i="9"/>
  <c r="G136" i="9"/>
  <c r="F136" i="9"/>
  <c r="H135" i="9"/>
  <c r="G135" i="9"/>
  <c r="E135" i="9" s="1"/>
  <c r="B135" i="9" s="1"/>
  <c r="F135" i="9"/>
  <c r="H134" i="9"/>
  <c r="G134" i="9"/>
  <c r="F134" i="9"/>
  <c r="E134" i="9"/>
  <c r="B134" i="9" s="1"/>
  <c r="H133" i="9"/>
  <c r="G133" i="9"/>
  <c r="F133" i="9"/>
  <c r="E133" i="9"/>
  <c r="H132" i="9"/>
  <c r="G132" i="9"/>
  <c r="F132" i="9"/>
  <c r="H131" i="9"/>
  <c r="E131" i="9" s="1"/>
  <c r="G131" i="9"/>
  <c r="F131" i="9"/>
  <c r="B131" i="9"/>
  <c r="H130" i="9"/>
  <c r="G130" i="9"/>
  <c r="F130" i="9"/>
  <c r="E130" i="9"/>
  <c r="B130" i="9" s="1"/>
  <c r="H129" i="9"/>
  <c r="G129" i="9"/>
  <c r="E129" i="9" s="1"/>
  <c r="B129" i="9" s="1"/>
  <c r="F129" i="9"/>
  <c r="H128" i="9"/>
  <c r="G128" i="9"/>
  <c r="F128" i="9"/>
  <c r="H127" i="9"/>
  <c r="G127" i="9"/>
  <c r="E127" i="9" s="1"/>
  <c r="F127" i="9"/>
  <c r="B127" i="9"/>
  <c r="H126" i="9"/>
  <c r="G126" i="9"/>
  <c r="F126" i="9"/>
  <c r="E126" i="9"/>
  <c r="B126" i="9" s="1"/>
  <c r="H125" i="9"/>
  <c r="G125" i="9"/>
  <c r="F125" i="9"/>
  <c r="E125" i="9"/>
  <c r="H124" i="9"/>
  <c r="G124" i="9"/>
  <c r="F124" i="9"/>
  <c r="H123" i="9"/>
  <c r="E123" i="9" s="1"/>
  <c r="B123" i="9" s="1"/>
  <c r="G123" i="9"/>
  <c r="F123" i="9"/>
  <c r="H122" i="9"/>
  <c r="G122" i="9"/>
  <c r="F122" i="9"/>
  <c r="E122" i="9"/>
  <c r="B122" i="9" s="1"/>
  <c r="H121" i="9"/>
  <c r="G121" i="9"/>
  <c r="E121" i="9" s="1"/>
  <c r="B121" i="9" s="1"/>
  <c r="F121" i="9"/>
  <c r="H120" i="9"/>
  <c r="G120" i="9"/>
  <c r="E120" i="9" s="1"/>
  <c r="F120" i="9"/>
  <c r="H119" i="9"/>
  <c r="G119" i="9"/>
  <c r="E119" i="9" s="1"/>
  <c r="F119" i="9"/>
  <c r="B119" i="9"/>
  <c r="H118" i="9"/>
  <c r="G118" i="9"/>
  <c r="F118" i="9"/>
  <c r="E118" i="9"/>
  <c r="B118" i="9" s="1"/>
  <c r="H117" i="9"/>
  <c r="G117" i="9"/>
  <c r="F117" i="9"/>
  <c r="E117" i="9"/>
  <c r="H116" i="9"/>
  <c r="G116" i="9"/>
  <c r="F116" i="9"/>
  <c r="H115" i="9"/>
  <c r="E115" i="9" s="1"/>
  <c r="B115" i="9" s="1"/>
  <c r="G115" i="9"/>
  <c r="F115" i="9"/>
  <c r="H114" i="9"/>
  <c r="G114" i="9"/>
  <c r="F114" i="9"/>
  <c r="E114" i="9"/>
  <c r="B114" i="9" s="1"/>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H108" i="9"/>
  <c r="G108" i="9"/>
  <c r="F108" i="9"/>
  <c r="H107" i="9"/>
  <c r="E107" i="9" s="1"/>
  <c r="G107" i="9"/>
  <c r="F107" i="9"/>
  <c r="B107" i="9"/>
  <c r="H106" i="9"/>
  <c r="G106" i="9"/>
  <c r="F106" i="9"/>
  <c r="E106" i="9"/>
  <c r="B106" i="9" s="1"/>
  <c r="H105" i="9"/>
  <c r="G105" i="9"/>
  <c r="E105" i="9" s="1"/>
  <c r="B105" i="9" s="1"/>
  <c r="F105" i="9"/>
  <c r="H104" i="9"/>
  <c r="G104" i="9"/>
  <c r="F104" i="9"/>
  <c r="H103" i="9"/>
  <c r="G103" i="9"/>
  <c r="E103" i="9" s="1"/>
  <c r="B103" i="9" s="1"/>
  <c r="F103" i="9"/>
  <c r="H102" i="9"/>
  <c r="G102" i="9"/>
  <c r="F102" i="9"/>
  <c r="E102" i="9"/>
  <c r="B102" i="9" s="1"/>
  <c r="H101" i="9"/>
  <c r="G101" i="9"/>
  <c r="F101" i="9"/>
  <c r="E101" i="9"/>
  <c r="H100" i="9"/>
  <c r="G100" i="9"/>
  <c r="F100" i="9"/>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G94" i="9"/>
  <c r="F94" i="9"/>
  <c r="E94" i="9"/>
  <c r="B94" i="9" s="1"/>
  <c r="H93" i="9"/>
  <c r="G93" i="9"/>
  <c r="F93" i="9"/>
  <c r="E93" i="9"/>
  <c r="H92" i="9"/>
  <c r="G92" i="9"/>
  <c r="F92" i="9"/>
  <c r="H91" i="9"/>
  <c r="E91" i="9" s="1"/>
  <c r="B91" i="9" s="1"/>
  <c r="G91" i="9"/>
  <c r="F91" i="9"/>
  <c r="H90" i="9"/>
  <c r="G90" i="9"/>
  <c r="F90" i="9"/>
  <c r="E90" i="9"/>
  <c r="B90" i="9" s="1"/>
  <c r="H89" i="9"/>
  <c r="G89" i="9"/>
  <c r="E89" i="9" s="1"/>
  <c r="B89" i="9" s="1"/>
  <c r="F89" i="9"/>
  <c r="H88" i="9"/>
  <c r="G88" i="9"/>
  <c r="E88" i="9" s="1"/>
  <c r="B88" i="9" s="1"/>
  <c r="F88" i="9"/>
  <c r="H87" i="9"/>
  <c r="G87" i="9"/>
  <c r="E87" i="9" s="1"/>
  <c r="B87" i="9" s="1"/>
  <c r="F87" i="9"/>
  <c r="H86" i="9"/>
  <c r="G86" i="9"/>
  <c r="F86" i="9"/>
  <c r="E86" i="9"/>
  <c r="B86" i="9" s="1"/>
  <c r="H85" i="9"/>
  <c r="G85" i="9"/>
  <c r="F85" i="9"/>
  <c r="E85" i="9"/>
  <c r="H84" i="9"/>
  <c r="G84" i="9"/>
  <c r="F84" i="9"/>
  <c r="H83" i="9"/>
  <c r="E83" i="9" s="1"/>
  <c r="B83" i="9" s="1"/>
  <c r="G83" i="9"/>
  <c r="F83" i="9"/>
  <c r="H82" i="9"/>
  <c r="G82" i="9"/>
  <c r="F82" i="9"/>
  <c r="E82" i="9"/>
  <c r="B82" i="9" s="1"/>
  <c r="H81" i="9"/>
  <c r="G81" i="9"/>
  <c r="E81" i="9" s="1"/>
  <c r="B81" i="9" s="1"/>
  <c r="F81" i="9"/>
  <c r="H80" i="9"/>
  <c r="G80" i="9"/>
  <c r="E80" i="9" s="1"/>
  <c r="B80" i="9" s="1"/>
  <c r="F80" i="9"/>
  <c r="H79" i="9"/>
  <c r="G79" i="9"/>
  <c r="E79" i="9" s="1"/>
  <c r="B79" i="9" s="1"/>
  <c r="F79" i="9"/>
  <c r="H78" i="9"/>
  <c r="G78" i="9"/>
  <c r="F78" i="9"/>
  <c r="E78" i="9"/>
  <c r="B78" i="9" s="1"/>
  <c r="H77" i="9"/>
  <c r="G77" i="9"/>
  <c r="F77" i="9"/>
  <c r="E77" i="9"/>
  <c r="H76" i="9"/>
  <c r="G76" i="9"/>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E70" i="9"/>
  <c r="B70" i="9" s="1"/>
  <c r="H69" i="9"/>
  <c r="G69" i="9"/>
  <c r="F69" i="9"/>
  <c r="E69" i="9"/>
  <c r="H68" i="9"/>
  <c r="G68" i="9"/>
  <c r="F68" i="9"/>
  <c r="H67" i="9"/>
  <c r="E67" i="9" s="1"/>
  <c r="B67" i="9" s="1"/>
  <c r="G67" i="9"/>
  <c r="F67" i="9"/>
  <c r="H66" i="9"/>
  <c r="G66" i="9"/>
  <c r="F66" i="9"/>
  <c r="E66" i="9"/>
  <c r="B66" i="9" s="1"/>
  <c r="H65" i="9"/>
  <c r="G65" i="9"/>
  <c r="E65" i="9" s="1"/>
  <c r="B65" i="9" s="1"/>
  <c r="F65" i="9"/>
  <c r="H64" i="9"/>
  <c r="G64" i="9"/>
  <c r="E64" i="9" s="1"/>
  <c r="B64" i="9" s="1"/>
  <c r="F64" i="9"/>
  <c r="H63" i="9"/>
  <c r="G63" i="9"/>
  <c r="E63" i="9" s="1"/>
  <c r="B63" i="9" s="1"/>
  <c r="F63" i="9"/>
  <c r="H62" i="9"/>
  <c r="G62" i="9"/>
  <c r="F62" i="9"/>
  <c r="E62" i="9"/>
  <c r="B62" i="9" s="1"/>
  <c r="H61" i="9"/>
  <c r="G61" i="9"/>
  <c r="F61" i="9"/>
  <c r="E61" i="9"/>
  <c r="H60" i="9"/>
  <c r="G60" i="9"/>
  <c r="F60" i="9"/>
  <c r="H59" i="9"/>
  <c r="E59" i="9" s="1"/>
  <c r="B59" i="9" s="1"/>
  <c r="G59" i="9"/>
  <c r="F59" i="9"/>
  <c r="H58" i="9"/>
  <c r="G58" i="9"/>
  <c r="F58" i="9"/>
  <c r="E58" i="9"/>
  <c r="B58" i="9" s="1"/>
  <c r="H57" i="9"/>
  <c r="G57" i="9"/>
  <c r="E57" i="9" s="1"/>
  <c r="B57" i="9" s="1"/>
  <c r="F57" i="9"/>
  <c r="H56" i="9"/>
  <c r="G56" i="9"/>
  <c r="E56" i="9" s="1"/>
  <c r="B56" i="9" s="1"/>
  <c r="F56" i="9"/>
  <c r="H55" i="9"/>
  <c r="G55" i="9"/>
  <c r="E55" i="9" s="1"/>
  <c r="B55" i="9" s="1"/>
  <c r="F55" i="9"/>
  <c r="H54" i="9"/>
  <c r="G54" i="9"/>
  <c r="F54" i="9"/>
  <c r="E54" i="9"/>
  <c r="B54" i="9" s="1"/>
  <c r="H53" i="9"/>
  <c r="G53" i="9"/>
  <c r="F53" i="9"/>
  <c r="E53" i="9"/>
  <c r="H52" i="9"/>
  <c r="G52" i="9"/>
  <c r="F52" i="9"/>
  <c r="H51" i="9"/>
  <c r="E51" i="9" s="1"/>
  <c r="B51" i="9" s="1"/>
  <c r="G51" i="9"/>
  <c r="F51" i="9"/>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G45" i="9"/>
  <c r="F45" i="9"/>
  <c r="E45" i="9"/>
  <c r="H44" i="9"/>
  <c r="G44" i="9"/>
  <c r="F44" i="9"/>
  <c r="H43" i="9"/>
  <c r="E43" i="9" s="1"/>
  <c r="B43" i="9" s="1"/>
  <c r="G43" i="9"/>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F37" i="9"/>
  <c r="E37" i="9"/>
  <c r="H36" i="9"/>
  <c r="E36" i="9" s="1"/>
  <c r="B36" i="9" s="1"/>
  <c r="G36" i="9"/>
  <c r="F36" i="9"/>
  <c r="H35" i="9"/>
  <c r="G35" i="9"/>
  <c r="F35" i="9"/>
  <c r="E35" i="9"/>
  <c r="B35" i="9" s="1"/>
  <c r="H34" i="9"/>
  <c r="G34" i="9"/>
  <c r="F34" i="9"/>
  <c r="H33" i="9"/>
  <c r="E33" i="9" s="1"/>
  <c r="G33" i="9"/>
  <c r="F33" i="9"/>
  <c r="B33" i="9"/>
  <c r="H32" i="9"/>
  <c r="G32" i="9"/>
  <c r="F32" i="9"/>
  <c r="E32" i="9"/>
  <c r="B32" i="9" s="1"/>
  <c r="H31" i="9"/>
  <c r="G31" i="9"/>
  <c r="E31" i="9" s="1"/>
  <c r="F31" i="9"/>
  <c r="H30" i="9"/>
  <c r="G30" i="9"/>
  <c r="E30" i="9" s="1"/>
  <c r="F30" i="9"/>
  <c r="H29" i="9"/>
  <c r="G29" i="9"/>
  <c r="E29" i="9" s="1"/>
  <c r="B29" i="9" s="1"/>
  <c r="F29" i="9"/>
  <c r="H28" i="9"/>
  <c r="E28" i="9" s="1"/>
  <c r="B28" i="9" s="1"/>
  <c r="G28" i="9"/>
  <c r="F28" i="9"/>
  <c r="H27" i="9"/>
  <c r="G27" i="9"/>
  <c r="F27" i="9"/>
  <c r="E27" i="9"/>
  <c r="B27" i="9" s="1"/>
  <c r="H26" i="9"/>
  <c r="G26" i="9"/>
  <c r="F26" i="9"/>
  <c r="H25" i="9"/>
  <c r="E25" i="9" s="1"/>
  <c r="B25" i="9" s="1"/>
  <c r="G25" i="9"/>
  <c r="F25" i="9"/>
  <c r="F24" i="9"/>
  <c r="F4" i="9"/>
  <c r="O3" i="9"/>
  <c r="G220" i="9" s="1"/>
  <c r="E220" i="9" s="1"/>
  <c r="B220" i="9" s="1"/>
  <c r="I3" i="9"/>
  <c r="H3" i="9"/>
  <c r="G3" i="9"/>
  <c r="D104" i="8"/>
  <c r="I41" i="3" s="1"/>
  <c r="D97" i="8"/>
  <c r="C1674" i="1" s="1"/>
  <c r="H1674" i="1" s="1"/>
  <c r="D92" i="8"/>
  <c r="C1669" i="1" s="1"/>
  <c r="D87" i="8"/>
  <c r="D82" i="8"/>
  <c r="D77" i="8"/>
  <c r="C1654" i="1" s="1"/>
  <c r="D72" i="8"/>
  <c r="C1649" i="1" s="1"/>
  <c r="D67" i="8"/>
  <c r="D62" i="8"/>
  <c r="D57" i="8"/>
  <c r="C1634" i="1" s="1"/>
  <c r="G1634" i="1" s="1"/>
  <c r="D52" i="8"/>
  <c r="D46" i="8"/>
  <c r="D37" i="8"/>
  <c r="D27" i="8"/>
  <c r="D25" i="8" s="1"/>
  <c r="C1602" i="1" s="1"/>
  <c r="D18" i="8"/>
  <c r="D6" i="8" s="1"/>
  <c r="D44" i="8" s="1"/>
  <c r="D8" i="8"/>
  <c r="E44" i="7"/>
  <c r="I36" i="3" s="1"/>
  <c r="D44" i="7"/>
  <c r="E39" i="7"/>
  <c r="D39" i="7"/>
  <c r="E38" i="7"/>
  <c r="I35" i="3" s="1"/>
  <c r="D38" i="7"/>
  <c r="E30" i="7"/>
  <c r="D30" i="7"/>
  <c r="E23" i="7"/>
  <c r="E22" i="7" s="1"/>
  <c r="I34" i="3" s="1"/>
  <c r="D23" i="7"/>
  <c r="D22" i="7" s="1"/>
  <c r="E14" i="7"/>
  <c r="D14" i="7"/>
  <c r="E7" i="7"/>
  <c r="D7" i="7"/>
  <c r="D6" i="7" s="1"/>
  <c r="E6" i="7"/>
  <c r="E5" i="7" s="1"/>
  <c r="I33" i="3" s="1"/>
  <c r="F140" i="6"/>
  <c r="F139" i="6"/>
  <c r="F138" i="6"/>
  <c r="F137" i="6"/>
  <c r="F136" i="6"/>
  <c r="F135" i="6"/>
  <c r="F134" i="6"/>
  <c r="F133" i="6"/>
  <c r="F132" i="6"/>
  <c r="F131" i="6"/>
  <c r="F130" i="6"/>
  <c r="E130" i="6"/>
  <c r="D130" i="6"/>
  <c r="D129" i="6" s="1"/>
  <c r="E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D1485"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E54" i="6"/>
  <c r="D1450" i="1" s="1"/>
  <c r="D54" i="6"/>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256" i="5"/>
  <c r="F254" i="5"/>
  <c r="F253" i="5"/>
  <c r="F252" i="5"/>
  <c r="E252" i="5"/>
  <c r="D252" i="5"/>
  <c r="F250" i="5"/>
  <c r="F249"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F204" i="5"/>
  <c r="E204" i="5"/>
  <c r="D204" i="5"/>
  <c r="D203" i="5" s="1"/>
  <c r="G338" i="9" s="1"/>
  <c r="E338" i="9" s="1"/>
  <c r="B338" i="9" s="1"/>
  <c r="F203" i="5"/>
  <c r="E203" i="5"/>
  <c r="H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E135" i="5" s="1"/>
  <c r="D136" i="5"/>
  <c r="F135" i="5"/>
  <c r="D135"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C1094" i="1"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8" i="4"/>
  <c r="D642" i="1" s="1"/>
  <c r="F642" i="4"/>
  <c r="F641" i="4"/>
  <c r="F638" i="4"/>
  <c r="F637" i="4"/>
  <c r="E636" i="4"/>
  <c r="D636" i="4"/>
  <c r="F635" i="4"/>
  <c r="F634" i="4"/>
  <c r="F633" i="4"/>
  <c r="E633" i="4"/>
  <c r="D633" i="4"/>
  <c r="F632" i="4"/>
  <c r="F631" i="4"/>
  <c r="F630"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G187" i="9" s="1"/>
  <c r="E187" i="9" s="1"/>
  <c r="B187" i="9" s="1"/>
  <c r="F596" i="4"/>
  <c r="F595" i="4"/>
  <c r="E594" i="4"/>
  <c r="D594" i="4"/>
  <c r="F594" i="4" s="1"/>
  <c r="F593" i="4"/>
  <c r="F592" i="4"/>
  <c r="F591" i="4"/>
  <c r="E591" i="4"/>
  <c r="D591" i="4"/>
  <c r="F590" i="4"/>
  <c r="E589" i="4"/>
  <c r="D589" i="4"/>
  <c r="F588" i="4"/>
  <c r="F587" i="4"/>
  <c r="F586" i="4"/>
  <c r="E585" i="4"/>
  <c r="D585" i="4"/>
  <c r="F585" i="4" s="1"/>
  <c r="D584" i="4"/>
  <c r="F583" i="4"/>
  <c r="F582" i="4"/>
  <c r="E581" i="4"/>
  <c r="D581" i="4"/>
  <c r="F580" i="4"/>
  <c r="F579" i="4"/>
  <c r="E578" i="4"/>
  <c r="D578" i="4"/>
  <c r="F578" i="4" s="1"/>
  <c r="F577" i="4"/>
  <c r="F576" i="4"/>
  <c r="F575" i="4"/>
  <c r="E575" i="4"/>
  <c r="D569" i="1"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0" i="1" s="1"/>
  <c r="D526" i="4"/>
  <c r="F525" i="4"/>
  <c r="F524" i="4"/>
  <c r="F523" i="4"/>
  <c r="E523" i="4"/>
  <c r="D523" i="4"/>
  <c r="E522" i="4"/>
  <c r="D516" i="1" s="1"/>
  <c r="F521" i="4"/>
  <c r="F520" i="4"/>
  <c r="F519" i="4"/>
  <c r="F518" i="4"/>
  <c r="F517" i="4"/>
  <c r="F516" i="4"/>
  <c r="F515" i="4"/>
  <c r="E514" i="4"/>
  <c r="D514" i="4"/>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F478" i="4"/>
  <c r="F477" i="4"/>
  <c r="E476" i="4"/>
  <c r="D476" i="4"/>
  <c r="F476" i="4" s="1"/>
  <c r="F475" i="4"/>
  <c r="F474" i="4"/>
  <c r="F473" i="4"/>
  <c r="E473" i="4"/>
  <c r="D473" i="4"/>
  <c r="F472" i="4"/>
  <c r="F471" i="4"/>
  <c r="F470" i="4"/>
  <c r="E470" i="4"/>
  <c r="D470" i="4"/>
  <c r="G195" i="9" s="1"/>
  <c r="E195" i="9" s="1"/>
  <c r="B195" i="9"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F428" i="4" s="1"/>
  <c r="D428" i="4"/>
  <c r="E427" i="4"/>
  <c r="D427" i="4"/>
  <c r="C422" i="1" s="1"/>
  <c r="E426" i="4"/>
  <c r="E647" i="4" s="1"/>
  <c r="D426" i="4"/>
  <c r="F421" i="4"/>
  <c r="F420" i="4"/>
  <c r="F419" i="4"/>
  <c r="F416" i="4"/>
  <c r="F415" i="4"/>
  <c r="F414" i="4"/>
  <c r="F413" i="4"/>
  <c r="E412" i="4"/>
  <c r="D407" i="1" s="1"/>
  <c r="D412" i="4"/>
  <c r="F412" i="4" s="1"/>
  <c r="F411" i="4"/>
  <c r="E410" i="4"/>
  <c r="D410" i="4"/>
  <c r="F410" i="4" s="1"/>
  <c r="F409" i="4"/>
  <c r="F408" i="4"/>
  <c r="E407" i="4"/>
  <c r="D407" i="4"/>
  <c r="C402" i="1"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D361" i="4"/>
  <c r="F359" i="4"/>
  <c r="E358" i="4"/>
  <c r="D358" i="4"/>
  <c r="F357" i="4"/>
  <c r="F356" i="4"/>
  <c r="F355" i="4"/>
  <c r="E355" i="4"/>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3" i="4"/>
  <c r="F312" i="4"/>
  <c r="F311" i="4"/>
  <c r="E310" i="4"/>
  <c r="F310" i="4" s="1"/>
  <c r="D310" i="4"/>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E283" i="4"/>
  <c r="D283" i="4"/>
  <c r="F282" i="4"/>
  <c r="F281" i="4"/>
  <c r="F280" i="4"/>
  <c r="F279" i="4"/>
  <c r="E278" i="4"/>
  <c r="D278" i="4"/>
  <c r="F278" i="4" s="1"/>
  <c r="F277" i="4"/>
  <c r="F276" i="4"/>
  <c r="F275" i="4"/>
  <c r="F274" i="4"/>
  <c r="E274" i="4"/>
  <c r="D274" i="4"/>
  <c r="F272" i="4"/>
  <c r="F271" i="4"/>
  <c r="F270" i="4"/>
  <c r="E269" i="4"/>
  <c r="D269" i="4"/>
  <c r="F268" i="4"/>
  <c r="F267" i="4"/>
  <c r="F266" i="4"/>
  <c r="F265" i="4"/>
  <c r="F264" i="4"/>
  <c r="E263" i="4"/>
  <c r="D263" i="4"/>
  <c r="F261" i="4"/>
  <c r="F260" i="4"/>
  <c r="F259" i="4"/>
  <c r="F258" i="4"/>
  <c r="F257" i="4"/>
  <c r="E257" i="4"/>
  <c r="D253" i="1" s="1"/>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c r="F220" i="4"/>
  <c r="F219" i="4"/>
  <c r="F218" i="4"/>
  <c r="F217" i="4"/>
  <c r="F216"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D165" i="4"/>
  <c r="E164" i="4"/>
  <c r="D164" i="4"/>
  <c r="F163" i="4"/>
  <c r="F162" i="4"/>
  <c r="F161" i="4"/>
  <c r="F160" i="4"/>
  <c r="E160" i="4"/>
  <c r="D160" i="4"/>
  <c r="F159" i="4"/>
  <c r="F158" i="4"/>
  <c r="F157" i="4"/>
  <c r="F156" i="4"/>
  <c r="F155" i="4"/>
  <c r="F154" i="4"/>
  <c r="E154" i="4"/>
  <c r="D154" i="4"/>
  <c r="D153" i="4" s="1"/>
  <c r="F153" i="4"/>
  <c r="E153" i="4"/>
  <c r="F151" i="4"/>
  <c r="F150" i="4"/>
  <c r="F149" i="4"/>
  <c r="F148" i="4"/>
  <c r="F147" i="4"/>
  <c r="F146" i="4"/>
  <c r="F145" i="4"/>
  <c r="F144" i="4"/>
  <c r="F143" i="4"/>
  <c r="F142" i="4"/>
  <c r="F141" i="4"/>
  <c r="E141" i="4"/>
  <c r="D141" i="4"/>
  <c r="E140" i="4"/>
  <c r="D140" i="4"/>
  <c r="F140" i="4" s="1"/>
  <c r="F139" i="4"/>
  <c r="F138" i="4"/>
  <c r="F137" i="4"/>
  <c r="F136" i="4"/>
  <c r="E135" i="4"/>
  <c r="E134" i="4" s="1"/>
  <c r="D135" i="4"/>
  <c r="F134"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2" i="4" s="1"/>
  <c r="F81" i="4"/>
  <c r="F80" i="4"/>
  <c r="F79" i="4"/>
  <c r="F78" i="4"/>
  <c r="E77" i="4"/>
  <c r="E49" i="4"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19" i="1" s="1"/>
  <c r="D23" i="4"/>
  <c r="F22" i="4"/>
  <c r="F21" i="4"/>
  <c r="F20" i="4"/>
  <c r="F19" i="4"/>
  <c r="F18" i="4"/>
  <c r="E17" i="4"/>
  <c r="D17" i="4"/>
  <c r="F16" i="4"/>
  <c r="F15" i="4"/>
  <c r="F14" i="4"/>
  <c r="F13" i="4"/>
  <c r="F12" i="4"/>
  <c r="F11" i="4"/>
  <c r="F10" i="4"/>
  <c r="F9" i="4"/>
  <c r="E8" i="4"/>
  <c r="D8" i="4"/>
  <c r="G41" i="3"/>
  <c r="B41" i="3"/>
  <c r="G40" i="3"/>
  <c r="B40" i="3"/>
  <c r="G39" i="3"/>
  <c r="B39" i="3"/>
  <c r="H38" i="3"/>
  <c r="G38" i="3"/>
  <c r="B38"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G1686" i="1"/>
  <c r="C1686" i="1"/>
  <c r="H1686" i="1" s="1"/>
  <c r="H1685" i="1"/>
  <c r="C1685" i="1"/>
  <c r="G1685" i="1" s="1"/>
  <c r="H1684" i="1"/>
  <c r="G1684" i="1"/>
  <c r="C1684" i="1"/>
  <c r="C1683" i="1"/>
  <c r="H1683" i="1" s="1"/>
  <c r="C1682" i="1"/>
  <c r="H1682" i="1" s="1"/>
  <c r="C1681" i="1"/>
  <c r="G1681" i="1" s="1"/>
  <c r="H1680" i="1"/>
  <c r="G1680" i="1"/>
  <c r="C1680" i="1"/>
  <c r="H1679" i="1"/>
  <c r="G1679" i="1"/>
  <c r="C1679" i="1"/>
  <c r="C1678" i="1"/>
  <c r="H1678" i="1" s="1"/>
  <c r="H1677" i="1"/>
  <c r="C1677" i="1"/>
  <c r="G1677" i="1" s="1"/>
  <c r="H1676" i="1"/>
  <c r="G1676" i="1"/>
  <c r="C1676" i="1"/>
  <c r="C1675" i="1"/>
  <c r="H1673" i="1"/>
  <c r="C1673" i="1"/>
  <c r="G1673" i="1" s="1"/>
  <c r="H1672" i="1"/>
  <c r="G1672" i="1"/>
  <c r="C1672" i="1"/>
  <c r="H1671" i="1"/>
  <c r="G1671" i="1"/>
  <c r="C1671" i="1"/>
  <c r="G1670" i="1"/>
  <c r="C1670" i="1"/>
  <c r="H1670" i="1" s="1"/>
  <c r="H1668" i="1"/>
  <c r="G1668" i="1"/>
  <c r="C1668" i="1"/>
  <c r="C1667" i="1"/>
  <c r="G1666" i="1"/>
  <c r="C1666" i="1"/>
  <c r="H1666" i="1" s="1"/>
  <c r="C1665" i="1"/>
  <c r="H1664" i="1"/>
  <c r="G1664" i="1"/>
  <c r="C1664" i="1"/>
  <c r="H1663" i="1"/>
  <c r="G1663" i="1"/>
  <c r="C1663" i="1"/>
  <c r="C1662" i="1"/>
  <c r="H1661" i="1"/>
  <c r="C1661" i="1"/>
  <c r="G1661" i="1" s="1"/>
  <c r="H1660" i="1"/>
  <c r="G1660" i="1"/>
  <c r="C1660" i="1"/>
  <c r="C1659" i="1"/>
  <c r="G1658" i="1"/>
  <c r="C1658" i="1"/>
  <c r="H1658" i="1" s="1"/>
  <c r="C1657" i="1"/>
  <c r="H1656" i="1"/>
  <c r="G1656" i="1"/>
  <c r="C1656" i="1"/>
  <c r="H1655" i="1"/>
  <c r="G1655" i="1"/>
  <c r="C1655" i="1"/>
  <c r="H1653" i="1"/>
  <c r="C1653" i="1"/>
  <c r="G1653" i="1" s="1"/>
  <c r="H1652" i="1"/>
  <c r="G1652" i="1"/>
  <c r="C1652" i="1"/>
  <c r="C1651" i="1"/>
  <c r="G1650" i="1"/>
  <c r="C1650" i="1"/>
  <c r="H1650" i="1" s="1"/>
  <c r="H1648" i="1"/>
  <c r="G1648" i="1"/>
  <c r="C1648" i="1"/>
  <c r="H1647" i="1"/>
  <c r="G1647" i="1"/>
  <c r="C1647" i="1"/>
  <c r="C1646" i="1"/>
  <c r="H1645" i="1"/>
  <c r="C1645" i="1"/>
  <c r="G1645" i="1" s="1"/>
  <c r="C1644" i="1"/>
  <c r="C1643" i="1"/>
  <c r="H1642" i="1"/>
  <c r="G1642" i="1"/>
  <c r="C1642" i="1"/>
  <c r="H1641" i="1"/>
  <c r="G1641" i="1"/>
  <c r="C1641" i="1"/>
  <c r="C1640" i="1"/>
  <c r="H1640" i="1" s="1"/>
  <c r="C1639" i="1"/>
  <c r="H1638" i="1"/>
  <c r="G1638" i="1"/>
  <c r="C1638" i="1"/>
  <c r="H1637" i="1"/>
  <c r="G1637" i="1"/>
  <c r="C1637" i="1"/>
  <c r="G1636" i="1"/>
  <c r="C1636" i="1"/>
  <c r="H1636" i="1" s="1"/>
  <c r="C1635" i="1"/>
  <c r="H1633" i="1"/>
  <c r="G1633" i="1"/>
  <c r="C1633" i="1"/>
  <c r="C1632" i="1"/>
  <c r="H1632" i="1" s="1"/>
  <c r="C1631" i="1"/>
  <c r="H1630" i="1"/>
  <c r="G1630" i="1"/>
  <c r="C1630" i="1"/>
  <c r="C1627" i="1"/>
  <c r="H1626" i="1"/>
  <c r="G1626" i="1"/>
  <c r="C1626" i="1"/>
  <c r="H1625" i="1"/>
  <c r="G1625" i="1"/>
  <c r="C1625" i="1"/>
  <c r="G1624" i="1"/>
  <c r="C1624" i="1"/>
  <c r="H1624" i="1" s="1"/>
  <c r="C1623" i="1"/>
  <c r="C1620" i="1"/>
  <c r="C1619" i="1"/>
  <c r="H1618" i="1"/>
  <c r="G1618" i="1"/>
  <c r="C1618" i="1"/>
  <c r="H1617" i="1"/>
  <c r="G1617" i="1"/>
  <c r="C1617" i="1"/>
  <c r="C1616" i="1"/>
  <c r="H1616" i="1" s="1"/>
  <c r="C1615" i="1"/>
  <c r="H1614" i="1"/>
  <c r="G1614" i="1"/>
  <c r="C1614" i="1"/>
  <c r="H1613" i="1"/>
  <c r="G1613" i="1"/>
  <c r="C1613" i="1"/>
  <c r="G1612" i="1"/>
  <c r="C1612" i="1"/>
  <c r="H1612" i="1" s="1"/>
  <c r="C1611" i="1"/>
  <c r="H1610" i="1"/>
  <c r="G1610" i="1"/>
  <c r="C1610" i="1"/>
  <c r="H1609" i="1"/>
  <c r="G1609" i="1"/>
  <c r="C1609" i="1"/>
  <c r="C1608" i="1"/>
  <c r="H1608" i="1" s="1"/>
  <c r="C1607" i="1"/>
  <c r="H1606" i="1"/>
  <c r="G1606" i="1"/>
  <c r="C1606" i="1"/>
  <c r="H1605" i="1"/>
  <c r="G1605" i="1"/>
  <c r="C1605" i="1"/>
  <c r="C1604" i="1"/>
  <c r="C1603" i="1"/>
  <c r="H1601" i="1"/>
  <c r="G1601" i="1"/>
  <c r="C1601" i="1"/>
  <c r="C1600" i="1"/>
  <c r="H1600" i="1" s="1"/>
  <c r="C1599" i="1"/>
  <c r="H1598" i="1"/>
  <c r="G1598" i="1"/>
  <c r="C1598" i="1"/>
  <c r="H1597" i="1"/>
  <c r="G1597" i="1"/>
  <c r="C1597" i="1"/>
  <c r="C1596" i="1"/>
  <c r="C1595" i="1"/>
  <c r="H1594" i="1"/>
  <c r="G1594" i="1"/>
  <c r="C1594" i="1"/>
  <c r="H1593" i="1"/>
  <c r="G1593" i="1"/>
  <c r="C1593" i="1"/>
  <c r="G1592" i="1"/>
  <c r="C1592" i="1"/>
  <c r="H1592" i="1" s="1"/>
  <c r="C1591" i="1"/>
  <c r="H1590" i="1"/>
  <c r="G1590" i="1"/>
  <c r="C1590" i="1"/>
  <c r="H1589" i="1"/>
  <c r="G1589" i="1"/>
  <c r="C1589" i="1"/>
  <c r="G1588" i="1"/>
  <c r="C1588" i="1"/>
  <c r="H1588" i="1" s="1"/>
  <c r="C1587" i="1"/>
  <c r="H1586" i="1"/>
  <c r="G1586" i="1"/>
  <c r="C1586" i="1"/>
  <c r="H1585" i="1"/>
  <c r="G1585" i="1"/>
  <c r="C1585" i="1"/>
  <c r="C1584" i="1"/>
  <c r="H1584" i="1" s="1"/>
  <c r="H1582" i="1"/>
  <c r="G1582" i="1"/>
  <c r="C1582" i="1"/>
  <c r="J1581" i="1"/>
  <c r="D1581" i="1"/>
  <c r="C1581" i="1"/>
  <c r="H1580" i="1"/>
  <c r="G1580" i="1"/>
  <c r="I1580" i="1" s="1"/>
  <c r="D1580" i="1"/>
  <c r="J1580" i="1" s="1"/>
  <c r="C1580" i="1"/>
  <c r="J1579" i="1"/>
  <c r="D1579" i="1"/>
  <c r="C1579" i="1"/>
  <c r="H1578" i="1"/>
  <c r="G1578" i="1"/>
  <c r="I1578" i="1" s="1"/>
  <c r="D1578" i="1"/>
  <c r="J1578" i="1" s="1"/>
  <c r="C1578" i="1"/>
  <c r="D1577" i="1"/>
  <c r="D1576" i="1"/>
  <c r="J1576" i="1" s="1"/>
  <c r="C1576" i="1"/>
  <c r="H1575" i="1"/>
  <c r="G1575" i="1"/>
  <c r="I1575" i="1" s="1"/>
  <c r="D1575" i="1"/>
  <c r="J1575" i="1" s="1"/>
  <c r="C1575" i="1"/>
  <c r="D1574" i="1"/>
  <c r="J1574" i="1" s="1"/>
  <c r="C1574" i="1"/>
  <c r="H1573" i="1"/>
  <c r="G1573" i="1"/>
  <c r="I1573" i="1" s="1"/>
  <c r="D1573" i="1"/>
  <c r="J1573" i="1" s="1"/>
  <c r="C1573" i="1"/>
  <c r="H1572" i="1"/>
  <c r="G1572" i="1"/>
  <c r="D1572" i="1"/>
  <c r="C1572" i="1"/>
  <c r="D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D1563" i="1"/>
  <c r="C1563" i="1"/>
  <c r="H1562" i="1"/>
  <c r="G1562" i="1"/>
  <c r="D1562" i="1"/>
  <c r="J1562" i="1" s="1"/>
  <c r="C1562" i="1"/>
  <c r="J1561" i="1"/>
  <c r="D1561" i="1"/>
  <c r="C1561" i="1"/>
  <c r="H1560" i="1"/>
  <c r="G1560" i="1"/>
  <c r="D1560" i="1"/>
  <c r="J1560" i="1" s="1"/>
  <c r="C1560" i="1"/>
  <c r="J1559" i="1"/>
  <c r="D1559" i="1"/>
  <c r="C1559" i="1"/>
  <c r="H1558" i="1"/>
  <c r="G1558" i="1"/>
  <c r="D1558" i="1"/>
  <c r="J1558" i="1" s="1"/>
  <c r="C1558" i="1"/>
  <c r="J1557" i="1"/>
  <c r="D1557" i="1"/>
  <c r="C1557" i="1"/>
  <c r="D1556" i="1"/>
  <c r="D1555" i="1"/>
  <c r="H1554" i="1"/>
  <c r="G1554" i="1"/>
  <c r="I1554" i="1" s="1"/>
  <c r="D1554" i="1"/>
  <c r="J1554" i="1" s="1"/>
  <c r="C1554" i="1"/>
  <c r="J1553" i="1"/>
  <c r="D1553" i="1"/>
  <c r="C1553" i="1"/>
  <c r="H1552" i="1"/>
  <c r="G1552" i="1"/>
  <c r="I1552" i="1" s="1"/>
  <c r="D1552" i="1"/>
  <c r="J1552" i="1" s="1"/>
  <c r="C1552" i="1"/>
  <c r="J1551" i="1"/>
  <c r="D1551" i="1"/>
  <c r="C1551" i="1"/>
  <c r="H1550" i="1"/>
  <c r="G1550" i="1"/>
  <c r="I1550" i="1" s="1"/>
  <c r="D1550" i="1"/>
  <c r="J1550" i="1" s="1"/>
  <c r="C1550" i="1"/>
  <c r="J1549" i="1"/>
  <c r="D1549" i="1"/>
  <c r="C1549" i="1"/>
  <c r="H1548" i="1"/>
  <c r="G1548" i="1"/>
  <c r="I1548" i="1" s="1"/>
  <c r="D1548" i="1"/>
  <c r="J1548" i="1" s="1"/>
  <c r="C1548" i="1"/>
  <c r="J1547" i="1"/>
  <c r="H1547" i="1"/>
  <c r="D1547" i="1"/>
  <c r="C1547" i="1"/>
  <c r="G1547" i="1" s="1"/>
  <c r="J1546" i="1"/>
  <c r="G1546" i="1"/>
  <c r="I1546" i="1" s="1"/>
  <c r="D1546" i="1"/>
  <c r="C1546" i="1"/>
  <c r="H1546" i="1" s="1"/>
  <c r="H1545" i="1"/>
  <c r="D1545" i="1"/>
  <c r="C1545" i="1"/>
  <c r="J1544" i="1"/>
  <c r="G1544" i="1"/>
  <c r="I1544" i="1" s="1"/>
  <c r="D1544" i="1"/>
  <c r="C1544" i="1"/>
  <c r="H1544" i="1" s="1"/>
  <c r="H1543" i="1"/>
  <c r="D1543" i="1"/>
  <c r="C1543" i="1"/>
  <c r="J1542" i="1"/>
  <c r="G1542" i="1"/>
  <c r="I1542" i="1" s="1"/>
  <c r="D1542" i="1"/>
  <c r="C1542" i="1"/>
  <c r="H1542" i="1" s="1"/>
  <c r="H1541" i="1"/>
  <c r="D1541" i="1"/>
  <c r="C1541" i="1"/>
  <c r="H1540" i="1"/>
  <c r="D1540" i="1"/>
  <c r="C1540" i="1"/>
  <c r="G1540" i="1" s="1"/>
  <c r="D1539" i="1"/>
  <c r="C1539" i="1"/>
  <c r="D1538" i="1"/>
  <c r="D1536" i="1"/>
  <c r="C1536" i="1"/>
  <c r="D1535" i="1"/>
  <c r="C1535" i="1"/>
  <c r="H1534" i="1"/>
  <c r="D1534" i="1"/>
  <c r="C1534" i="1"/>
  <c r="G1534" i="1" s="1"/>
  <c r="H1533" i="1"/>
  <c r="D1533" i="1"/>
  <c r="C1533" i="1"/>
  <c r="G1533" i="1" s="1"/>
  <c r="D1532" i="1"/>
  <c r="C1532" i="1"/>
  <c r="D1531" i="1"/>
  <c r="C1531" i="1"/>
  <c r="H1530" i="1"/>
  <c r="D1530" i="1"/>
  <c r="C1530" i="1"/>
  <c r="G1530" i="1" s="1"/>
  <c r="H1529" i="1"/>
  <c r="D1529" i="1"/>
  <c r="C1529" i="1"/>
  <c r="G1529" i="1" s="1"/>
  <c r="D1528" i="1"/>
  <c r="C1528" i="1"/>
  <c r="D1527" i="1"/>
  <c r="C1527" i="1"/>
  <c r="H1526" i="1"/>
  <c r="D1526" i="1"/>
  <c r="C1526" i="1"/>
  <c r="G1526" i="1" s="1"/>
  <c r="C1525" i="1"/>
  <c r="D1524" i="1"/>
  <c r="C1524" i="1"/>
  <c r="H1523" i="1"/>
  <c r="D1523" i="1"/>
  <c r="C1523" i="1"/>
  <c r="G1523" i="1" s="1"/>
  <c r="H1522" i="1"/>
  <c r="D1522" i="1"/>
  <c r="C1522" i="1"/>
  <c r="G1522" i="1" s="1"/>
  <c r="D1521" i="1"/>
  <c r="C1521" i="1"/>
  <c r="D1520" i="1"/>
  <c r="C1520" i="1"/>
  <c r="H1519" i="1"/>
  <c r="D1519" i="1"/>
  <c r="C1519" i="1"/>
  <c r="G1519" i="1" s="1"/>
  <c r="H1518" i="1"/>
  <c r="D1518" i="1"/>
  <c r="C1518" i="1"/>
  <c r="G1518" i="1" s="1"/>
  <c r="D1517" i="1"/>
  <c r="C1517" i="1"/>
  <c r="D1516" i="1"/>
  <c r="C1516" i="1"/>
  <c r="H1515" i="1"/>
  <c r="D1515" i="1"/>
  <c r="C1515" i="1"/>
  <c r="G1515" i="1" s="1"/>
  <c r="H1514" i="1"/>
  <c r="D1514" i="1"/>
  <c r="C1514" i="1"/>
  <c r="G1514" i="1" s="1"/>
  <c r="D1513" i="1"/>
  <c r="C1513" i="1"/>
  <c r="D1512" i="1"/>
  <c r="C1512" i="1"/>
  <c r="C1511" i="1"/>
  <c r="H1509" i="1"/>
  <c r="D1509" i="1"/>
  <c r="C1509" i="1"/>
  <c r="G1509" i="1" s="1"/>
  <c r="H1508" i="1"/>
  <c r="D1508" i="1"/>
  <c r="C1508" i="1"/>
  <c r="G1508" i="1" s="1"/>
  <c r="D1507" i="1"/>
  <c r="C1507" i="1"/>
  <c r="D1506" i="1"/>
  <c r="C1506" i="1"/>
  <c r="H1505" i="1"/>
  <c r="D1505" i="1"/>
  <c r="C1505" i="1"/>
  <c r="G1505" i="1" s="1"/>
  <c r="H1504" i="1"/>
  <c r="D1504" i="1"/>
  <c r="C1504" i="1"/>
  <c r="G1504" i="1" s="1"/>
  <c r="D1503" i="1"/>
  <c r="C1503" i="1"/>
  <c r="D1502" i="1"/>
  <c r="C1502" i="1"/>
  <c r="H1501" i="1"/>
  <c r="D1501" i="1"/>
  <c r="C1501" i="1"/>
  <c r="G1501" i="1" s="1"/>
  <c r="H1500" i="1"/>
  <c r="D1500" i="1"/>
  <c r="C1500" i="1"/>
  <c r="G1500" i="1" s="1"/>
  <c r="D1499" i="1"/>
  <c r="C1499" i="1"/>
  <c r="D1498" i="1"/>
  <c r="C1498" i="1"/>
  <c r="H1497" i="1"/>
  <c r="D1497" i="1"/>
  <c r="C1497" i="1"/>
  <c r="G1497" i="1" s="1"/>
  <c r="H1496" i="1"/>
  <c r="D1496" i="1"/>
  <c r="C1496" i="1"/>
  <c r="G1496" i="1" s="1"/>
  <c r="D1495" i="1"/>
  <c r="C1495" i="1"/>
  <c r="D1494" i="1"/>
  <c r="C1494" i="1"/>
  <c r="H1493" i="1"/>
  <c r="D1493" i="1"/>
  <c r="C1493" i="1"/>
  <c r="G1493" i="1" s="1"/>
  <c r="H1492" i="1"/>
  <c r="D1492" i="1"/>
  <c r="C1492" i="1"/>
  <c r="G1492" i="1" s="1"/>
  <c r="D1491" i="1"/>
  <c r="C1491" i="1"/>
  <c r="D1490" i="1"/>
  <c r="C1490" i="1"/>
  <c r="H1489" i="1"/>
  <c r="D1489" i="1"/>
  <c r="C1489" i="1"/>
  <c r="G1489" i="1" s="1"/>
  <c r="H1488" i="1"/>
  <c r="D1488" i="1"/>
  <c r="C1488" i="1"/>
  <c r="G1488" i="1" s="1"/>
  <c r="D1487" i="1"/>
  <c r="C1487" i="1"/>
  <c r="D1486" i="1"/>
  <c r="C1486" i="1"/>
  <c r="H1485" i="1"/>
  <c r="C1485" i="1"/>
  <c r="D1484" i="1"/>
  <c r="C1484" i="1"/>
  <c r="D1483" i="1"/>
  <c r="C1483" i="1"/>
  <c r="H1482" i="1"/>
  <c r="D1482" i="1"/>
  <c r="C1482" i="1"/>
  <c r="G1482" i="1" s="1"/>
  <c r="H1481" i="1"/>
  <c r="D1481" i="1"/>
  <c r="C1481" i="1"/>
  <c r="G1481" i="1" s="1"/>
  <c r="D1480" i="1"/>
  <c r="C1480" i="1"/>
  <c r="D1479" i="1"/>
  <c r="C1479" i="1"/>
  <c r="H1478" i="1"/>
  <c r="D1478" i="1"/>
  <c r="C1478" i="1"/>
  <c r="G1478" i="1" s="1"/>
  <c r="H1477" i="1"/>
  <c r="D1477" i="1"/>
  <c r="C1477" i="1"/>
  <c r="G1477" i="1" s="1"/>
  <c r="D1476" i="1"/>
  <c r="C1476" i="1"/>
  <c r="D1475" i="1"/>
  <c r="C1475" i="1"/>
  <c r="H1474" i="1"/>
  <c r="D1474" i="1"/>
  <c r="C1474" i="1"/>
  <c r="G1474" i="1" s="1"/>
  <c r="H1473" i="1"/>
  <c r="D1473" i="1"/>
  <c r="C1473" i="1"/>
  <c r="G1473" i="1" s="1"/>
  <c r="D1472" i="1"/>
  <c r="C1472" i="1"/>
  <c r="D1471" i="1"/>
  <c r="C1471" i="1"/>
  <c r="H1470" i="1"/>
  <c r="D1470" i="1"/>
  <c r="C1470" i="1"/>
  <c r="G1470" i="1" s="1"/>
  <c r="H1469" i="1"/>
  <c r="D1469" i="1"/>
  <c r="C1469" i="1"/>
  <c r="G1469" i="1" s="1"/>
  <c r="D1468" i="1"/>
  <c r="C1468" i="1"/>
  <c r="D1467" i="1"/>
  <c r="C1467" i="1"/>
  <c r="H1466" i="1"/>
  <c r="D1466" i="1"/>
  <c r="C1466" i="1"/>
  <c r="G1466" i="1" s="1"/>
  <c r="H1465" i="1"/>
  <c r="D1465" i="1"/>
  <c r="C1465" i="1"/>
  <c r="G1465" i="1" s="1"/>
  <c r="D1464" i="1"/>
  <c r="C1464" i="1"/>
  <c r="D1463" i="1"/>
  <c r="C1463" i="1"/>
  <c r="H1462" i="1"/>
  <c r="D1462" i="1"/>
  <c r="C1462" i="1"/>
  <c r="G1462" i="1" s="1"/>
  <c r="H1461" i="1"/>
  <c r="D1461" i="1"/>
  <c r="C1461" i="1"/>
  <c r="G1461" i="1" s="1"/>
  <c r="D1460" i="1"/>
  <c r="C1460" i="1"/>
  <c r="D1459" i="1"/>
  <c r="C1459" i="1"/>
  <c r="H1458" i="1"/>
  <c r="D1458" i="1"/>
  <c r="C1458" i="1"/>
  <c r="G1458" i="1" s="1"/>
  <c r="D1457" i="1"/>
  <c r="D1456" i="1"/>
  <c r="C1456" i="1"/>
  <c r="D1455" i="1"/>
  <c r="C1455" i="1"/>
  <c r="H1454" i="1"/>
  <c r="D1454" i="1"/>
  <c r="C1454" i="1"/>
  <c r="G1454" i="1" s="1"/>
  <c r="H1453" i="1"/>
  <c r="D1453" i="1"/>
  <c r="C1453" i="1"/>
  <c r="G1453" i="1" s="1"/>
  <c r="D1452" i="1"/>
  <c r="C1452" i="1"/>
  <c r="D1451" i="1"/>
  <c r="C1451" i="1"/>
  <c r="D1449" i="1"/>
  <c r="C1449" i="1"/>
  <c r="D1448" i="1"/>
  <c r="C1448" i="1"/>
  <c r="H1447" i="1"/>
  <c r="D1447" i="1"/>
  <c r="C1447" i="1"/>
  <c r="G1447" i="1" s="1"/>
  <c r="H1446" i="1"/>
  <c r="D1446" i="1"/>
  <c r="C1446" i="1"/>
  <c r="G1446" i="1" s="1"/>
  <c r="D1445" i="1"/>
  <c r="C1445" i="1"/>
  <c r="D1444" i="1"/>
  <c r="C1444" i="1"/>
  <c r="H1443" i="1"/>
  <c r="D1443" i="1"/>
  <c r="C1443" i="1"/>
  <c r="G1443" i="1" s="1"/>
  <c r="H1442" i="1"/>
  <c r="D1442" i="1"/>
  <c r="C1442" i="1"/>
  <c r="G1442" i="1" s="1"/>
  <c r="D1441" i="1"/>
  <c r="C1441" i="1"/>
  <c r="D1440" i="1"/>
  <c r="C1440" i="1"/>
  <c r="H1439" i="1"/>
  <c r="D1439" i="1"/>
  <c r="C1439" i="1"/>
  <c r="G1439" i="1" s="1"/>
  <c r="H1438" i="1"/>
  <c r="D1438" i="1"/>
  <c r="C1438" i="1"/>
  <c r="G1438" i="1" s="1"/>
  <c r="D1437" i="1"/>
  <c r="C1437" i="1"/>
  <c r="D1436" i="1"/>
  <c r="C1436" i="1"/>
  <c r="C1435" i="1"/>
  <c r="D1434" i="1"/>
  <c r="C1434" i="1"/>
  <c r="D1433" i="1"/>
  <c r="C1433" i="1"/>
  <c r="H1432" i="1"/>
  <c r="D1432" i="1"/>
  <c r="C1432" i="1"/>
  <c r="G1432" i="1" s="1"/>
  <c r="D1430" i="1"/>
  <c r="C1430" i="1"/>
  <c r="H1429" i="1"/>
  <c r="D1429" i="1"/>
  <c r="C1429" i="1"/>
  <c r="G1429" i="1" s="1"/>
  <c r="H1428" i="1"/>
  <c r="D1428" i="1"/>
  <c r="C1428" i="1"/>
  <c r="G1428" i="1" s="1"/>
  <c r="D1427" i="1"/>
  <c r="C1427" i="1"/>
  <c r="D1426" i="1"/>
  <c r="C1426" i="1"/>
  <c r="H1425" i="1"/>
  <c r="D1425" i="1"/>
  <c r="C1425" i="1"/>
  <c r="G1425" i="1" s="1"/>
  <c r="H1424" i="1"/>
  <c r="D1424" i="1"/>
  <c r="C1424" i="1"/>
  <c r="G1424" i="1" s="1"/>
  <c r="D1423" i="1"/>
  <c r="C1423" i="1"/>
  <c r="D1422" i="1"/>
  <c r="C1422" i="1"/>
  <c r="H1421" i="1"/>
  <c r="D1421" i="1"/>
  <c r="C1421" i="1"/>
  <c r="G1421" i="1" s="1"/>
  <c r="H1420" i="1"/>
  <c r="D1420" i="1"/>
  <c r="C1420" i="1"/>
  <c r="G1420" i="1" s="1"/>
  <c r="D1419" i="1"/>
  <c r="C1419" i="1"/>
  <c r="D1418" i="1"/>
  <c r="C1418" i="1"/>
  <c r="H1417" i="1"/>
  <c r="D1417" i="1"/>
  <c r="C1417" i="1"/>
  <c r="G1417" i="1" s="1"/>
  <c r="H1416" i="1"/>
  <c r="D1416" i="1"/>
  <c r="C1416" i="1"/>
  <c r="G1416" i="1" s="1"/>
  <c r="D1415" i="1"/>
  <c r="C1415" i="1"/>
  <c r="D1414" i="1"/>
  <c r="C1414" i="1"/>
  <c r="H1413" i="1"/>
  <c r="D1413" i="1"/>
  <c r="C1413" i="1"/>
  <c r="G1413" i="1" s="1"/>
  <c r="H1412" i="1"/>
  <c r="D1412" i="1"/>
  <c r="C1412" i="1"/>
  <c r="G1412" i="1" s="1"/>
  <c r="D1411" i="1"/>
  <c r="C1411" i="1"/>
  <c r="D1410" i="1"/>
  <c r="C1410" i="1"/>
  <c r="H1409" i="1"/>
  <c r="D1409" i="1"/>
  <c r="C1409" i="1"/>
  <c r="G1409" i="1" s="1"/>
  <c r="H1408" i="1"/>
  <c r="D1408" i="1"/>
  <c r="C1408" i="1"/>
  <c r="G1408" i="1" s="1"/>
  <c r="D1407" i="1"/>
  <c r="C1407" i="1"/>
  <c r="D1406" i="1"/>
  <c r="C1406" i="1"/>
  <c r="H1405" i="1"/>
  <c r="D1405" i="1"/>
  <c r="C1405" i="1"/>
  <c r="G1405" i="1" s="1"/>
  <c r="H1404" i="1"/>
  <c r="D1404" i="1"/>
  <c r="C1404" i="1"/>
  <c r="G1404" i="1" s="1"/>
  <c r="D1403" i="1"/>
  <c r="C1403" i="1"/>
  <c r="D1402" i="1"/>
  <c r="C1402" i="1"/>
  <c r="D1400" i="1"/>
  <c r="C1400" i="1"/>
  <c r="D1399" i="1"/>
  <c r="C1399" i="1"/>
  <c r="H1398" i="1"/>
  <c r="D1398" i="1"/>
  <c r="C1398" i="1"/>
  <c r="G1398" i="1" s="1"/>
  <c r="H1397" i="1"/>
  <c r="D1397" i="1"/>
  <c r="C1397" i="1"/>
  <c r="G1397" i="1" s="1"/>
  <c r="D1396" i="1"/>
  <c r="C1396" i="1"/>
  <c r="D1395" i="1"/>
  <c r="C1395" i="1"/>
  <c r="H1394" i="1"/>
  <c r="D1394" i="1"/>
  <c r="C1394" i="1"/>
  <c r="G1394" i="1" s="1"/>
  <c r="H1393" i="1"/>
  <c r="D1393" i="1"/>
  <c r="C1393" i="1"/>
  <c r="G1393" i="1" s="1"/>
  <c r="D1392" i="1"/>
  <c r="C1392" i="1"/>
  <c r="D1391" i="1"/>
  <c r="C1391" i="1"/>
  <c r="H1390" i="1"/>
  <c r="D1390" i="1"/>
  <c r="C1390" i="1"/>
  <c r="G1390" i="1" s="1"/>
  <c r="H1389" i="1"/>
  <c r="D1389" i="1"/>
  <c r="C1389" i="1"/>
  <c r="G1389" i="1" s="1"/>
  <c r="D1388" i="1"/>
  <c r="C1388" i="1"/>
  <c r="D1387" i="1"/>
  <c r="C1387" i="1"/>
  <c r="H1386" i="1"/>
  <c r="D1386" i="1"/>
  <c r="C1386" i="1"/>
  <c r="G1386" i="1" s="1"/>
  <c r="H1385" i="1"/>
  <c r="D1385" i="1"/>
  <c r="C1385" i="1"/>
  <c r="G1385" i="1" s="1"/>
  <c r="D1384" i="1"/>
  <c r="C1384" i="1"/>
  <c r="D1383" i="1"/>
  <c r="C1383" i="1"/>
  <c r="H1382" i="1"/>
  <c r="D1382" i="1"/>
  <c r="C1382" i="1"/>
  <c r="G1382" i="1" s="1"/>
  <c r="H1381" i="1"/>
  <c r="D1381" i="1"/>
  <c r="C1381" i="1"/>
  <c r="G1381" i="1" s="1"/>
  <c r="D1380" i="1"/>
  <c r="C1380" i="1"/>
  <c r="D1379" i="1"/>
  <c r="C1379" i="1"/>
  <c r="H1378" i="1"/>
  <c r="D1378" i="1"/>
  <c r="C1378" i="1"/>
  <c r="G1378" i="1" s="1"/>
  <c r="H1377" i="1"/>
  <c r="D1377" i="1"/>
  <c r="C1377" i="1"/>
  <c r="G1377" i="1" s="1"/>
  <c r="D1376" i="1"/>
  <c r="C1376" i="1"/>
  <c r="D1375" i="1"/>
  <c r="C1375" i="1"/>
  <c r="H1374" i="1"/>
  <c r="D1374" i="1"/>
  <c r="C1374" i="1"/>
  <c r="G1374" i="1" s="1"/>
  <c r="H1373" i="1"/>
  <c r="D1373" i="1"/>
  <c r="C1373" i="1"/>
  <c r="G1373" i="1" s="1"/>
  <c r="D1372" i="1"/>
  <c r="C1372" i="1"/>
  <c r="D1371" i="1"/>
  <c r="C1371" i="1"/>
  <c r="H1370" i="1"/>
  <c r="D1370" i="1"/>
  <c r="C1370" i="1"/>
  <c r="G1370" i="1" s="1"/>
  <c r="H1369" i="1"/>
  <c r="D1369" i="1"/>
  <c r="C1369" i="1"/>
  <c r="G1369" i="1" s="1"/>
  <c r="D1368" i="1"/>
  <c r="C1368" i="1"/>
  <c r="D1367" i="1"/>
  <c r="C1367" i="1"/>
  <c r="H1366" i="1"/>
  <c r="D1366" i="1"/>
  <c r="C1366" i="1"/>
  <c r="G1366" i="1" s="1"/>
  <c r="H1365" i="1"/>
  <c r="D1365" i="1"/>
  <c r="C1365" i="1"/>
  <c r="G1365" i="1" s="1"/>
  <c r="D1364" i="1"/>
  <c r="C1364" i="1"/>
  <c r="D1363" i="1"/>
  <c r="C1363" i="1"/>
  <c r="H1362" i="1"/>
  <c r="D1362" i="1"/>
  <c r="C1362" i="1"/>
  <c r="G1362" i="1" s="1"/>
  <c r="H1361" i="1"/>
  <c r="D1361" i="1"/>
  <c r="C1361" i="1"/>
  <c r="G1361" i="1" s="1"/>
  <c r="D1360" i="1"/>
  <c r="C1360" i="1"/>
  <c r="D1359" i="1"/>
  <c r="C1359" i="1"/>
  <c r="H1358" i="1"/>
  <c r="D1358" i="1"/>
  <c r="C1358" i="1"/>
  <c r="G1358" i="1" s="1"/>
  <c r="H1357" i="1"/>
  <c r="D1357" i="1"/>
  <c r="C1357" i="1"/>
  <c r="G1357" i="1" s="1"/>
  <c r="D1356" i="1"/>
  <c r="C1356" i="1"/>
  <c r="D1355" i="1"/>
  <c r="C1355" i="1"/>
  <c r="H1354" i="1"/>
  <c r="D1354" i="1"/>
  <c r="C1354" i="1"/>
  <c r="G1354" i="1" s="1"/>
  <c r="H1353" i="1"/>
  <c r="D1353" i="1"/>
  <c r="C1353" i="1"/>
  <c r="G1353" i="1" s="1"/>
  <c r="D1352" i="1"/>
  <c r="C1352" i="1"/>
  <c r="D1351" i="1"/>
  <c r="C1351" i="1"/>
  <c r="H1350" i="1"/>
  <c r="D1350" i="1"/>
  <c r="C1350" i="1"/>
  <c r="G1350" i="1" s="1"/>
  <c r="H1349" i="1"/>
  <c r="D1349" i="1"/>
  <c r="C1349" i="1"/>
  <c r="G1349" i="1" s="1"/>
  <c r="D1348" i="1"/>
  <c r="C1348" i="1"/>
  <c r="D1347" i="1"/>
  <c r="C1347" i="1"/>
  <c r="H1346" i="1"/>
  <c r="D1346" i="1"/>
  <c r="C1346" i="1"/>
  <c r="G1346" i="1" s="1"/>
  <c r="H1345" i="1"/>
  <c r="D1345" i="1"/>
  <c r="C1345" i="1"/>
  <c r="G1345" i="1" s="1"/>
  <c r="D1344" i="1"/>
  <c r="C1344" i="1"/>
  <c r="D1343" i="1"/>
  <c r="C1343" i="1"/>
  <c r="H1342" i="1"/>
  <c r="D1342" i="1"/>
  <c r="C1342" i="1"/>
  <c r="G1342" i="1" s="1"/>
  <c r="H1341" i="1"/>
  <c r="D1341" i="1"/>
  <c r="C1341" i="1"/>
  <c r="G1341" i="1" s="1"/>
  <c r="D1340" i="1"/>
  <c r="C1340" i="1"/>
  <c r="D1339" i="1"/>
  <c r="C1339" i="1"/>
  <c r="H1338" i="1"/>
  <c r="D1338" i="1"/>
  <c r="C1338" i="1"/>
  <c r="G1338" i="1" s="1"/>
  <c r="H1337" i="1"/>
  <c r="D1337" i="1"/>
  <c r="C1337" i="1"/>
  <c r="G1337" i="1" s="1"/>
  <c r="D1336" i="1"/>
  <c r="C1336" i="1"/>
  <c r="D1335" i="1"/>
  <c r="C1335" i="1"/>
  <c r="H1334" i="1"/>
  <c r="D1334" i="1"/>
  <c r="C1334" i="1"/>
  <c r="G1334" i="1" s="1"/>
  <c r="H1333" i="1"/>
  <c r="D1333" i="1"/>
  <c r="C1333" i="1"/>
  <c r="G1333" i="1" s="1"/>
  <c r="D1332" i="1"/>
  <c r="C1332" i="1"/>
  <c r="D1331" i="1"/>
  <c r="C1331" i="1"/>
  <c r="H1330" i="1"/>
  <c r="D1330" i="1"/>
  <c r="C1330" i="1"/>
  <c r="G1330" i="1" s="1"/>
  <c r="H1329" i="1"/>
  <c r="D1329" i="1"/>
  <c r="C1329" i="1"/>
  <c r="G1329" i="1" s="1"/>
  <c r="D1328" i="1"/>
  <c r="C1328" i="1"/>
  <c r="D1327" i="1"/>
  <c r="C1327" i="1"/>
  <c r="H1326" i="1"/>
  <c r="D1326" i="1"/>
  <c r="C1326" i="1"/>
  <c r="G1326" i="1" s="1"/>
  <c r="H1325" i="1"/>
  <c r="D1325" i="1"/>
  <c r="C1325" i="1"/>
  <c r="G1325" i="1" s="1"/>
  <c r="D1324" i="1"/>
  <c r="C1324" i="1"/>
  <c r="D1323" i="1"/>
  <c r="C1323" i="1"/>
  <c r="H1322" i="1"/>
  <c r="D1322" i="1"/>
  <c r="C1322" i="1"/>
  <c r="G1322" i="1" s="1"/>
  <c r="H1321" i="1"/>
  <c r="D1321" i="1"/>
  <c r="C1321" i="1"/>
  <c r="G1321" i="1" s="1"/>
  <c r="D1320" i="1"/>
  <c r="C1320" i="1"/>
  <c r="D1319" i="1"/>
  <c r="C1319" i="1"/>
  <c r="H1318" i="1"/>
  <c r="D1318" i="1"/>
  <c r="C1318" i="1"/>
  <c r="G1318" i="1" s="1"/>
  <c r="H1317" i="1"/>
  <c r="D1317" i="1"/>
  <c r="C1317" i="1"/>
  <c r="G1317" i="1" s="1"/>
  <c r="D1316" i="1"/>
  <c r="C1316" i="1"/>
  <c r="D1315" i="1"/>
  <c r="C1315" i="1"/>
  <c r="H1314" i="1"/>
  <c r="D1314" i="1"/>
  <c r="C1314" i="1"/>
  <c r="G1314" i="1" s="1"/>
  <c r="H1313" i="1"/>
  <c r="D1313" i="1"/>
  <c r="C1313" i="1"/>
  <c r="G1313" i="1" s="1"/>
  <c r="D1312" i="1"/>
  <c r="C1312" i="1"/>
  <c r="D1311" i="1"/>
  <c r="C1311" i="1"/>
  <c r="H1310" i="1"/>
  <c r="D1310" i="1"/>
  <c r="C1310" i="1"/>
  <c r="G1310" i="1" s="1"/>
  <c r="H1309" i="1"/>
  <c r="D1309" i="1"/>
  <c r="C1309" i="1"/>
  <c r="G1309" i="1" s="1"/>
  <c r="D1308" i="1"/>
  <c r="C1308" i="1"/>
  <c r="D1307" i="1"/>
  <c r="C1307" i="1"/>
  <c r="H1306" i="1"/>
  <c r="D1306" i="1"/>
  <c r="C1306" i="1"/>
  <c r="H1305" i="1"/>
  <c r="D1305" i="1"/>
  <c r="C1305" i="1"/>
  <c r="G1305" i="1" s="1"/>
  <c r="D1304" i="1"/>
  <c r="C1304" i="1"/>
  <c r="D1303" i="1"/>
  <c r="C1303" i="1"/>
  <c r="H1302" i="1"/>
  <c r="D1302" i="1"/>
  <c r="C1302" i="1"/>
  <c r="G1302" i="1" s="1"/>
  <c r="H1301" i="1"/>
  <c r="D1301" i="1"/>
  <c r="C1301" i="1"/>
  <c r="G1301" i="1" s="1"/>
  <c r="C1300" i="1"/>
  <c r="H1299" i="1"/>
  <c r="D1299" i="1"/>
  <c r="C1299" i="1"/>
  <c r="G1299" i="1" s="1"/>
  <c r="H1298" i="1"/>
  <c r="D1298" i="1"/>
  <c r="C1298" i="1"/>
  <c r="G1298" i="1" s="1"/>
  <c r="D1297" i="1"/>
  <c r="C1297" i="1"/>
  <c r="D1296" i="1"/>
  <c r="C1296" i="1"/>
  <c r="H1295" i="1"/>
  <c r="D1295" i="1"/>
  <c r="C1295" i="1"/>
  <c r="G1295" i="1" s="1"/>
  <c r="H1294" i="1"/>
  <c r="D1294" i="1"/>
  <c r="C1294" i="1"/>
  <c r="G1294" i="1" s="1"/>
  <c r="D1293" i="1"/>
  <c r="C1293" i="1"/>
  <c r="D1292" i="1"/>
  <c r="C1292" i="1"/>
  <c r="H1291" i="1"/>
  <c r="D1291" i="1"/>
  <c r="C1291" i="1"/>
  <c r="G1291" i="1" s="1"/>
  <c r="H1290" i="1"/>
  <c r="D1290" i="1"/>
  <c r="C1290" i="1"/>
  <c r="G1290" i="1" s="1"/>
  <c r="D1289" i="1"/>
  <c r="C1289" i="1"/>
  <c r="D1288" i="1"/>
  <c r="C1288" i="1"/>
  <c r="H1287" i="1"/>
  <c r="D1287" i="1"/>
  <c r="C1287" i="1"/>
  <c r="G1287" i="1" s="1"/>
  <c r="H1286" i="1"/>
  <c r="D1286" i="1"/>
  <c r="C1286" i="1"/>
  <c r="G1286" i="1" s="1"/>
  <c r="D1285" i="1"/>
  <c r="C1285" i="1"/>
  <c r="D1284" i="1"/>
  <c r="C1284" i="1"/>
  <c r="H1283" i="1"/>
  <c r="D1283" i="1"/>
  <c r="C1283" i="1"/>
  <c r="G1283" i="1" s="1"/>
  <c r="H1282" i="1"/>
  <c r="D1282" i="1"/>
  <c r="C1282" i="1"/>
  <c r="G1282" i="1" s="1"/>
  <c r="D1281" i="1"/>
  <c r="C1281" i="1"/>
  <c r="D1280" i="1"/>
  <c r="C1280" i="1"/>
  <c r="H1279" i="1"/>
  <c r="D1279" i="1"/>
  <c r="C1279" i="1"/>
  <c r="G1279" i="1" s="1"/>
  <c r="H1278" i="1"/>
  <c r="D1278" i="1"/>
  <c r="C1278" i="1"/>
  <c r="G1278" i="1" s="1"/>
  <c r="D1277" i="1"/>
  <c r="C1277" i="1"/>
  <c r="D1276" i="1"/>
  <c r="C1276" i="1"/>
  <c r="H1275" i="1"/>
  <c r="D1275" i="1"/>
  <c r="C1275" i="1"/>
  <c r="G1275" i="1" s="1"/>
  <c r="H1274" i="1"/>
  <c r="D1274" i="1"/>
  <c r="C1274" i="1"/>
  <c r="G1274" i="1" s="1"/>
  <c r="D1273" i="1"/>
  <c r="C1273" i="1"/>
  <c r="D1272" i="1"/>
  <c r="C1272" i="1"/>
  <c r="H1271" i="1"/>
  <c r="D1271" i="1"/>
  <c r="C1271" i="1"/>
  <c r="G1271" i="1" s="1"/>
  <c r="H1270" i="1"/>
  <c r="D1270" i="1"/>
  <c r="C1270" i="1"/>
  <c r="G1270" i="1" s="1"/>
  <c r="D1269" i="1"/>
  <c r="C1269" i="1"/>
  <c r="D1268" i="1"/>
  <c r="C1268" i="1"/>
  <c r="H1267" i="1"/>
  <c r="D1267" i="1"/>
  <c r="C1267" i="1"/>
  <c r="G1267" i="1" s="1"/>
  <c r="H1266" i="1"/>
  <c r="D1266" i="1"/>
  <c r="C1266" i="1"/>
  <c r="G1266" i="1" s="1"/>
  <c r="D1265" i="1"/>
  <c r="C1265" i="1"/>
  <c r="D1264" i="1"/>
  <c r="C1264" i="1"/>
  <c r="H1263" i="1"/>
  <c r="D1263" i="1"/>
  <c r="C1263" i="1"/>
  <c r="G1263" i="1" s="1"/>
  <c r="H1262" i="1"/>
  <c r="D1262" i="1"/>
  <c r="C1262" i="1"/>
  <c r="G1262" i="1" s="1"/>
  <c r="D1261" i="1"/>
  <c r="C1261" i="1"/>
  <c r="D1260" i="1"/>
  <c r="C1260" i="1"/>
  <c r="D1258" i="1"/>
  <c r="C1258" i="1"/>
  <c r="D1257" i="1"/>
  <c r="C1257" i="1"/>
  <c r="H1256" i="1"/>
  <c r="D1256" i="1"/>
  <c r="C1256" i="1"/>
  <c r="G1256" i="1" s="1"/>
  <c r="D1254" i="1"/>
  <c r="C1254" i="1"/>
  <c r="H1253" i="1"/>
  <c r="D1253" i="1"/>
  <c r="C1253" i="1"/>
  <c r="G1253" i="1" s="1"/>
  <c r="C1252" i="1"/>
  <c r="D1251" i="1"/>
  <c r="C1251" i="1"/>
  <c r="H1250" i="1"/>
  <c r="D1250" i="1"/>
  <c r="C1250" i="1"/>
  <c r="G1250" i="1" s="1"/>
  <c r="H1249" i="1"/>
  <c r="D1249" i="1"/>
  <c r="C1249" i="1"/>
  <c r="G1249" i="1" s="1"/>
  <c r="D1248" i="1"/>
  <c r="C1248" i="1"/>
  <c r="D1247" i="1"/>
  <c r="C1247" i="1"/>
  <c r="H1246" i="1"/>
  <c r="D1246" i="1"/>
  <c r="C1246" i="1"/>
  <c r="G1246" i="1" s="1"/>
  <c r="H1245" i="1"/>
  <c r="D1245" i="1"/>
  <c r="C1245" i="1"/>
  <c r="G1245" i="1" s="1"/>
  <c r="D1244" i="1"/>
  <c r="C1244" i="1"/>
  <c r="D1243" i="1"/>
  <c r="C1243" i="1"/>
  <c r="H1242" i="1"/>
  <c r="D1242" i="1"/>
  <c r="C1242" i="1"/>
  <c r="G1242" i="1" s="1"/>
  <c r="H1241" i="1"/>
  <c r="D1241" i="1"/>
  <c r="C1241" i="1"/>
  <c r="G1241" i="1" s="1"/>
  <c r="D1240" i="1"/>
  <c r="C1240" i="1"/>
  <c r="D1239" i="1"/>
  <c r="C1239" i="1"/>
  <c r="H1238" i="1"/>
  <c r="D1238" i="1"/>
  <c r="C1238" i="1"/>
  <c r="G1238" i="1" s="1"/>
  <c r="H1237" i="1"/>
  <c r="D1237" i="1"/>
  <c r="C1237" i="1"/>
  <c r="G1237" i="1" s="1"/>
  <c r="D1236" i="1"/>
  <c r="C1236" i="1"/>
  <c r="D1235" i="1"/>
  <c r="C1235" i="1"/>
  <c r="H1234" i="1"/>
  <c r="D1234" i="1"/>
  <c r="C1234" i="1"/>
  <c r="G1234" i="1" s="1"/>
  <c r="H1233" i="1"/>
  <c r="D1233" i="1"/>
  <c r="C1233" i="1"/>
  <c r="G1233" i="1" s="1"/>
  <c r="D1232" i="1"/>
  <c r="C1232" i="1"/>
  <c r="D1231" i="1"/>
  <c r="C1231" i="1"/>
  <c r="H1230" i="1"/>
  <c r="D1230" i="1"/>
  <c r="C1230" i="1"/>
  <c r="G1230" i="1" s="1"/>
  <c r="H1229" i="1"/>
  <c r="D1229" i="1"/>
  <c r="C1229" i="1"/>
  <c r="G1229" i="1" s="1"/>
  <c r="D1228" i="1"/>
  <c r="C1228" i="1"/>
  <c r="D1227" i="1"/>
  <c r="C1227" i="1"/>
  <c r="H1226" i="1"/>
  <c r="D1226" i="1"/>
  <c r="C1226" i="1"/>
  <c r="G1226" i="1" s="1"/>
  <c r="H1225" i="1"/>
  <c r="D1225" i="1"/>
  <c r="C1225" i="1"/>
  <c r="G1225" i="1" s="1"/>
  <c r="C1224" i="1"/>
  <c r="C1223" i="1"/>
  <c r="D1222" i="1"/>
  <c r="C1222" i="1"/>
  <c r="D1221" i="1"/>
  <c r="C1221" i="1"/>
  <c r="H1220" i="1"/>
  <c r="D1220" i="1"/>
  <c r="C1220" i="1"/>
  <c r="G1220" i="1" s="1"/>
  <c r="H1219" i="1"/>
  <c r="D1219" i="1"/>
  <c r="C1219" i="1"/>
  <c r="G1219" i="1" s="1"/>
  <c r="D1218" i="1"/>
  <c r="C1218" i="1"/>
  <c r="D1217" i="1"/>
  <c r="C1217" i="1"/>
  <c r="H1216" i="1"/>
  <c r="D1216" i="1"/>
  <c r="C1216" i="1"/>
  <c r="G1216" i="1" s="1"/>
  <c r="H1215" i="1"/>
  <c r="D1215" i="1"/>
  <c r="C1215" i="1"/>
  <c r="G1215" i="1" s="1"/>
  <c r="D1214" i="1"/>
  <c r="C1214" i="1"/>
  <c r="D1213" i="1"/>
  <c r="C1213" i="1"/>
  <c r="H1212" i="1"/>
  <c r="D1212" i="1"/>
  <c r="C1212" i="1"/>
  <c r="G1212" i="1" s="1"/>
  <c r="H1211" i="1"/>
  <c r="D1211" i="1"/>
  <c r="C1211" i="1"/>
  <c r="G1211" i="1" s="1"/>
  <c r="D1210" i="1"/>
  <c r="C1210" i="1"/>
  <c r="D1209" i="1"/>
  <c r="C1209" i="1"/>
  <c r="H1208" i="1"/>
  <c r="D1208" i="1"/>
  <c r="C1208" i="1"/>
  <c r="G1208" i="1" s="1"/>
  <c r="H1207" i="1"/>
  <c r="D1207" i="1"/>
  <c r="C1207" i="1"/>
  <c r="G1207" i="1" s="1"/>
  <c r="D1206" i="1"/>
  <c r="C1206" i="1"/>
  <c r="D1205" i="1"/>
  <c r="C1205" i="1"/>
  <c r="H1204" i="1"/>
  <c r="D1204" i="1"/>
  <c r="C1204" i="1"/>
  <c r="G1204" i="1" s="1"/>
  <c r="H1203" i="1"/>
  <c r="D1203" i="1"/>
  <c r="C1203" i="1"/>
  <c r="G1203" i="1" s="1"/>
  <c r="D1202" i="1"/>
  <c r="C1202" i="1"/>
  <c r="C1201" i="1"/>
  <c r="H1200" i="1"/>
  <c r="D1200" i="1"/>
  <c r="C1200" i="1"/>
  <c r="G1200" i="1" s="1"/>
  <c r="D1199" i="1"/>
  <c r="C1199" i="1"/>
  <c r="D1198" i="1"/>
  <c r="C1198" i="1"/>
  <c r="H1197" i="1"/>
  <c r="D1197" i="1"/>
  <c r="C1197" i="1"/>
  <c r="G1197" i="1" s="1"/>
  <c r="H1196" i="1"/>
  <c r="D1196" i="1"/>
  <c r="C1196" i="1"/>
  <c r="G1196" i="1" s="1"/>
  <c r="D1195" i="1"/>
  <c r="C1195" i="1"/>
  <c r="D1194" i="1"/>
  <c r="C1194" i="1"/>
  <c r="H1193" i="1"/>
  <c r="D1193" i="1"/>
  <c r="C1193" i="1"/>
  <c r="G1193" i="1" s="1"/>
  <c r="H1192" i="1"/>
  <c r="D1192" i="1"/>
  <c r="C1192" i="1"/>
  <c r="G1192" i="1" s="1"/>
  <c r="D1191" i="1"/>
  <c r="C1191" i="1"/>
  <c r="D1190" i="1"/>
  <c r="C1190" i="1"/>
  <c r="H1189" i="1"/>
  <c r="D1189" i="1"/>
  <c r="C1189" i="1"/>
  <c r="G1189" i="1" s="1"/>
  <c r="H1188" i="1"/>
  <c r="D1188" i="1"/>
  <c r="C1188" i="1"/>
  <c r="G1188" i="1" s="1"/>
  <c r="D1187" i="1"/>
  <c r="C1187" i="1"/>
  <c r="D1186" i="1"/>
  <c r="C1186" i="1"/>
  <c r="C1185" i="1"/>
  <c r="D1184" i="1"/>
  <c r="C1184" i="1"/>
  <c r="D1183" i="1"/>
  <c r="C1183" i="1"/>
  <c r="C1182" i="1"/>
  <c r="D1179" i="1"/>
  <c r="C1179" i="1"/>
  <c r="D1178" i="1"/>
  <c r="C1178" i="1"/>
  <c r="H1177" i="1"/>
  <c r="D1177" i="1"/>
  <c r="C1177" i="1"/>
  <c r="G1177" i="1" s="1"/>
  <c r="H1176" i="1"/>
  <c r="D1176" i="1"/>
  <c r="C1176" i="1"/>
  <c r="G1176" i="1" s="1"/>
  <c r="D1175" i="1"/>
  <c r="C1175" i="1"/>
  <c r="D1174" i="1"/>
  <c r="C1174" i="1"/>
  <c r="H1173" i="1"/>
  <c r="D1173" i="1"/>
  <c r="C1173" i="1"/>
  <c r="G1173" i="1" s="1"/>
  <c r="H1172" i="1"/>
  <c r="D1172" i="1"/>
  <c r="C1172" i="1"/>
  <c r="G1172" i="1" s="1"/>
  <c r="D1171" i="1"/>
  <c r="C1171" i="1"/>
  <c r="D1170" i="1"/>
  <c r="C1170" i="1"/>
  <c r="H1169" i="1"/>
  <c r="D1169" i="1"/>
  <c r="C1169" i="1"/>
  <c r="G1169" i="1" s="1"/>
  <c r="H1168" i="1"/>
  <c r="D1168" i="1"/>
  <c r="C1168" i="1"/>
  <c r="G1168" i="1" s="1"/>
  <c r="D1167" i="1"/>
  <c r="C1167" i="1"/>
  <c r="D1166" i="1"/>
  <c r="C1166" i="1"/>
  <c r="H1165" i="1"/>
  <c r="D1165" i="1"/>
  <c r="C1165" i="1"/>
  <c r="G1165" i="1" s="1"/>
  <c r="H1164" i="1"/>
  <c r="D1164" i="1"/>
  <c r="C1164" i="1"/>
  <c r="G1164" i="1" s="1"/>
  <c r="D1163" i="1"/>
  <c r="C1163" i="1"/>
  <c r="D1162" i="1"/>
  <c r="C1162" i="1"/>
  <c r="H1161" i="1"/>
  <c r="D1161" i="1"/>
  <c r="C1161" i="1"/>
  <c r="G1161" i="1" s="1"/>
  <c r="H1160" i="1"/>
  <c r="D1160" i="1"/>
  <c r="C1160" i="1"/>
  <c r="G1160" i="1" s="1"/>
  <c r="D1159" i="1"/>
  <c r="C1159" i="1"/>
  <c r="D1158" i="1"/>
  <c r="C1158" i="1"/>
  <c r="H1157" i="1"/>
  <c r="D1157" i="1"/>
  <c r="C1157" i="1"/>
  <c r="G1157" i="1" s="1"/>
  <c r="H1156" i="1"/>
  <c r="D1156" i="1"/>
  <c r="C1156" i="1"/>
  <c r="G1156" i="1" s="1"/>
  <c r="D1155" i="1"/>
  <c r="C1155" i="1"/>
  <c r="D1154" i="1"/>
  <c r="C1154" i="1"/>
  <c r="H1153" i="1"/>
  <c r="D1153" i="1"/>
  <c r="C1153" i="1"/>
  <c r="G1153" i="1" s="1"/>
  <c r="H1152" i="1"/>
  <c r="D1152" i="1"/>
  <c r="C1152" i="1"/>
  <c r="G1152" i="1" s="1"/>
  <c r="D1151" i="1"/>
  <c r="C1151" i="1"/>
  <c r="D1150" i="1"/>
  <c r="C1150" i="1"/>
  <c r="H1149" i="1"/>
  <c r="D1149" i="1"/>
  <c r="C1149" i="1"/>
  <c r="G1149" i="1" s="1"/>
  <c r="H1148" i="1"/>
  <c r="D1148" i="1"/>
  <c r="C1148" i="1"/>
  <c r="G1148" i="1" s="1"/>
  <c r="D1147" i="1"/>
  <c r="C1147" i="1"/>
  <c r="D1146" i="1"/>
  <c r="C1146" i="1"/>
  <c r="H1145" i="1"/>
  <c r="D1145" i="1"/>
  <c r="C1145" i="1"/>
  <c r="G1145" i="1" s="1"/>
  <c r="H1144" i="1"/>
  <c r="D1144" i="1"/>
  <c r="C1144" i="1"/>
  <c r="G1144" i="1" s="1"/>
  <c r="D1143" i="1"/>
  <c r="C1143" i="1"/>
  <c r="D1142" i="1"/>
  <c r="C1142" i="1"/>
  <c r="H1141" i="1"/>
  <c r="D1141" i="1"/>
  <c r="C1141" i="1"/>
  <c r="G1141" i="1" s="1"/>
  <c r="H1140" i="1"/>
  <c r="D1140" i="1"/>
  <c r="C1140" i="1"/>
  <c r="G1140" i="1" s="1"/>
  <c r="D1139" i="1"/>
  <c r="C1139" i="1"/>
  <c r="D1138" i="1"/>
  <c r="C1138" i="1"/>
  <c r="H1137" i="1"/>
  <c r="D1137" i="1"/>
  <c r="C1137" i="1"/>
  <c r="G1137" i="1" s="1"/>
  <c r="H1136" i="1"/>
  <c r="D1136" i="1"/>
  <c r="C1136" i="1"/>
  <c r="G1136" i="1" s="1"/>
  <c r="D1135" i="1"/>
  <c r="C1135" i="1"/>
  <c r="D1134" i="1"/>
  <c r="C1134" i="1"/>
  <c r="H1133" i="1"/>
  <c r="D1133" i="1"/>
  <c r="C1133" i="1"/>
  <c r="G1133" i="1" s="1"/>
  <c r="H1132" i="1"/>
  <c r="D1132" i="1"/>
  <c r="C1132" i="1"/>
  <c r="G1132" i="1" s="1"/>
  <c r="D1131" i="1"/>
  <c r="C1131" i="1"/>
  <c r="D1130" i="1"/>
  <c r="C1130" i="1"/>
  <c r="H1129" i="1"/>
  <c r="D1129" i="1"/>
  <c r="C1129" i="1"/>
  <c r="G1129" i="1" s="1"/>
  <c r="H1128" i="1"/>
  <c r="D1128" i="1"/>
  <c r="C1128" i="1"/>
  <c r="G1128" i="1" s="1"/>
  <c r="D1127" i="1"/>
  <c r="C1127" i="1"/>
  <c r="D1126" i="1"/>
  <c r="C1126" i="1"/>
  <c r="H1125" i="1"/>
  <c r="D1125" i="1"/>
  <c r="C1125" i="1"/>
  <c r="G1125" i="1" s="1"/>
  <c r="H1124" i="1"/>
  <c r="D1124" i="1"/>
  <c r="C1124" i="1"/>
  <c r="G1124" i="1" s="1"/>
  <c r="D1123" i="1"/>
  <c r="C1123" i="1"/>
  <c r="D1122" i="1"/>
  <c r="C1122" i="1"/>
  <c r="H1121" i="1"/>
  <c r="D1121" i="1"/>
  <c r="C1121" i="1"/>
  <c r="G1121" i="1" s="1"/>
  <c r="H1120" i="1"/>
  <c r="D1120" i="1"/>
  <c r="C1120" i="1"/>
  <c r="G1120" i="1" s="1"/>
  <c r="D1119" i="1"/>
  <c r="C1119" i="1"/>
  <c r="D1118" i="1"/>
  <c r="C1118" i="1"/>
  <c r="H1117" i="1"/>
  <c r="D1117" i="1"/>
  <c r="C1117" i="1"/>
  <c r="G1117" i="1" s="1"/>
  <c r="H1116" i="1"/>
  <c r="D1116" i="1"/>
  <c r="C1116" i="1"/>
  <c r="G1116" i="1" s="1"/>
  <c r="D1115" i="1"/>
  <c r="C1115" i="1"/>
  <c r="D1114" i="1"/>
  <c r="C1114" i="1"/>
  <c r="H1113" i="1"/>
  <c r="D1113" i="1"/>
  <c r="C1113" i="1"/>
  <c r="G1113" i="1" s="1"/>
  <c r="H1112" i="1"/>
  <c r="D1112" i="1"/>
  <c r="C1112" i="1"/>
  <c r="G1112" i="1" s="1"/>
  <c r="D1111" i="1"/>
  <c r="C1111" i="1"/>
  <c r="D1110" i="1"/>
  <c r="C1110" i="1"/>
  <c r="H1109" i="1"/>
  <c r="D1109" i="1"/>
  <c r="C1109" i="1"/>
  <c r="G1109" i="1" s="1"/>
  <c r="H1108" i="1"/>
  <c r="D1108" i="1"/>
  <c r="C1108" i="1"/>
  <c r="G1108" i="1" s="1"/>
  <c r="D1107" i="1"/>
  <c r="C1107" i="1"/>
  <c r="D1106" i="1"/>
  <c r="C1106" i="1"/>
  <c r="H1105" i="1"/>
  <c r="D1105" i="1"/>
  <c r="C1105" i="1"/>
  <c r="G1105" i="1" s="1"/>
  <c r="H1104" i="1"/>
  <c r="D1104" i="1"/>
  <c r="C1104" i="1"/>
  <c r="G1104" i="1" s="1"/>
  <c r="D1103" i="1"/>
  <c r="C1103" i="1"/>
  <c r="D1102" i="1"/>
  <c r="C1102" i="1"/>
  <c r="H1101" i="1"/>
  <c r="D1101" i="1"/>
  <c r="C1101" i="1"/>
  <c r="G1101" i="1" s="1"/>
  <c r="H1100" i="1"/>
  <c r="D1100" i="1"/>
  <c r="C1100" i="1"/>
  <c r="G1100" i="1" s="1"/>
  <c r="D1099" i="1"/>
  <c r="C1099" i="1"/>
  <c r="D1098" i="1"/>
  <c r="C1098" i="1"/>
  <c r="H1097" i="1"/>
  <c r="D1097" i="1"/>
  <c r="C1097" i="1"/>
  <c r="G1097" i="1" s="1"/>
  <c r="H1096" i="1"/>
  <c r="D1096" i="1"/>
  <c r="C1096" i="1"/>
  <c r="G1096" i="1" s="1"/>
  <c r="D1095" i="1"/>
  <c r="C1095" i="1"/>
  <c r="D1094" i="1"/>
  <c r="D1093" i="1"/>
  <c r="H1092" i="1"/>
  <c r="D1092" i="1"/>
  <c r="C1092" i="1"/>
  <c r="G1092" i="1" s="1"/>
  <c r="D1091" i="1"/>
  <c r="C1091" i="1"/>
  <c r="D1090" i="1"/>
  <c r="C1090" i="1"/>
  <c r="H1089" i="1"/>
  <c r="D1089" i="1"/>
  <c r="C1089" i="1"/>
  <c r="G1089" i="1" s="1"/>
  <c r="H1088" i="1"/>
  <c r="D1088" i="1"/>
  <c r="C1088" i="1"/>
  <c r="G1088" i="1" s="1"/>
  <c r="D1087" i="1"/>
  <c r="C1087" i="1"/>
  <c r="D1086" i="1"/>
  <c r="C1086" i="1"/>
  <c r="H1085" i="1"/>
  <c r="D1085" i="1"/>
  <c r="C1085" i="1"/>
  <c r="G1085" i="1" s="1"/>
  <c r="H1084" i="1"/>
  <c r="D1084" i="1"/>
  <c r="C1084" i="1"/>
  <c r="G1084" i="1" s="1"/>
  <c r="D1083" i="1"/>
  <c r="C1083" i="1"/>
  <c r="D1082" i="1"/>
  <c r="C1082" i="1"/>
  <c r="H1081" i="1"/>
  <c r="D1081" i="1"/>
  <c r="C1081" i="1"/>
  <c r="G1081" i="1" s="1"/>
  <c r="H1080" i="1"/>
  <c r="D1080" i="1"/>
  <c r="C1080" i="1"/>
  <c r="G1080" i="1" s="1"/>
  <c r="D1079" i="1"/>
  <c r="C1079" i="1"/>
  <c r="D1078" i="1"/>
  <c r="C1078" i="1"/>
  <c r="H1077" i="1"/>
  <c r="D1077" i="1"/>
  <c r="C1077" i="1"/>
  <c r="G1077" i="1" s="1"/>
  <c r="C1076" i="1"/>
  <c r="C1075" i="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D1066" i="1"/>
  <c r="C1066" i="1"/>
  <c r="D1065" i="1"/>
  <c r="C1065" i="1"/>
  <c r="H1064" i="1"/>
  <c r="D1064" i="1"/>
  <c r="C1064" i="1"/>
  <c r="G1064" i="1" s="1"/>
  <c r="H1063" i="1"/>
  <c r="D1063" i="1"/>
  <c r="C1063" i="1"/>
  <c r="G1063" i="1" s="1"/>
  <c r="D1062" i="1"/>
  <c r="C1062" i="1"/>
  <c r="D1061" i="1"/>
  <c r="C1061" i="1"/>
  <c r="H1060" i="1"/>
  <c r="D1060" i="1"/>
  <c r="C1060" i="1"/>
  <c r="G1060" i="1" s="1"/>
  <c r="H1059" i="1"/>
  <c r="D1059" i="1"/>
  <c r="C1059" i="1"/>
  <c r="G1059" i="1" s="1"/>
  <c r="D1058" i="1"/>
  <c r="C1058" i="1"/>
  <c r="D1057" i="1"/>
  <c r="C1057" i="1"/>
  <c r="H1056" i="1"/>
  <c r="D1056" i="1"/>
  <c r="C1056" i="1"/>
  <c r="G1056" i="1" s="1"/>
  <c r="H1055" i="1"/>
  <c r="D1055" i="1"/>
  <c r="C1055" i="1"/>
  <c r="G1055" i="1" s="1"/>
  <c r="D1054" i="1"/>
  <c r="C1054" i="1"/>
  <c r="D1053" i="1"/>
  <c r="C1053" i="1"/>
  <c r="H1052" i="1"/>
  <c r="D1052" i="1"/>
  <c r="C1052" i="1"/>
  <c r="G1052" i="1" s="1"/>
  <c r="H1051" i="1"/>
  <c r="D1051" i="1"/>
  <c r="C1051" i="1"/>
  <c r="G1051" i="1" s="1"/>
  <c r="D1050" i="1"/>
  <c r="C1050" i="1"/>
  <c r="D1049" i="1"/>
  <c r="C1049" i="1"/>
  <c r="H1048" i="1"/>
  <c r="D1048" i="1"/>
  <c r="C1048" i="1"/>
  <c r="G1048" i="1" s="1"/>
  <c r="H1047" i="1"/>
  <c r="D1047" i="1"/>
  <c r="C1047" i="1"/>
  <c r="G1047" i="1" s="1"/>
  <c r="D1046" i="1"/>
  <c r="C1046" i="1"/>
  <c r="D1045" i="1"/>
  <c r="C1045" i="1"/>
  <c r="H1044" i="1"/>
  <c r="D1044" i="1"/>
  <c r="C1044" i="1"/>
  <c r="G1044" i="1" s="1"/>
  <c r="H1043" i="1"/>
  <c r="D1043" i="1"/>
  <c r="C1043" i="1"/>
  <c r="G1043" i="1" s="1"/>
  <c r="D1042" i="1"/>
  <c r="C1042" i="1"/>
  <c r="D1041" i="1"/>
  <c r="C1041" i="1"/>
  <c r="H1040" i="1"/>
  <c r="D1040" i="1"/>
  <c r="C1040" i="1"/>
  <c r="G1040" i="1" s="1"/>
  <c r="H1039" i="1"/>
  <c r="D1039" i="1"/>
  <c r="C1039" i="1"/>
  <c r="G1039" i="1" s="1"/>
  <c r="D1038" i="1"/>
  <c r="C1038" i="1"/>
  <c r="D1037" i="1"/>
  <c r="C1037" i="1"/>
  <c r="H1036" i="1"/>
  <c r="D1036" i="1"/>
  <c r="C1036" i="1"/>
  <c r="G1036" i="1" s="1"/>
  <c r="H1035" i="1"/>
  <c r="D1035" i="1"/>
  <c r="C1035" i="1"/>
  <c r="G1035" i="1" s="1"/>
  <c r="D1034" i="1"/>
  <c r="C1034" i="1"/>
  <c r="D1033" i="1"/>
  <c r="C1033" i="1"/>
  <c r="H1032" i="1"/>
  <c r="D1032" i="1"/>
  <c r="C1032" i="1"/>
  <c r="G1032" i="1" s="1"/>
  <c r="H1031" i="1"/>
  <c r="D1031" i="1"/>
  <c r="C1031" i="1"/>
  <c r="G1031" i="1" s="1"/>
  <c r="D1030" i="1"/>
  <c r="C1030" i="1"/>
  <c r="D1029" i="1"/>
  <c r="C1029" i="1"/>
  <c r="H1028" i="1"/>
  <c r="D1028" i="1"/>
  <c r="C1028" i="1"/>
  <c r="G1028" i="1" s="1"/>
  <c r="H1027" i="1"/>
  <c r="D1027" i="1"/>
  <c r="C1027" i="1"/>
  <c r="G1027" i="1" s="1"/>
  <c r="D1026" i="1"/>
  <c r="C1026" i="1"/>
  <c r="D1025" i="1"/>
  <c r="C1025" i="1"/>
  <c r="H1024" i="1"/>
  <c r="D1024" i="1"/>
  <c r="C1024" i="1"/>
  <c r="G1024" i="1" s="1"/>
  <c r="H1023" i="1"/>
  <c r="D1023" i="1"/>
  <c r="C1023" i="1"/>
  <c r="G1023" i="1" s="1"/>
  <c r="D1022" i="1"/>
  <c r="C1022" i="1"/>
  <c r="D1021" i="1"/>
  <c r="C1021" i="1"/>
  <c r="H1020" i="1"/>
  <c r="D1020" i="1"/>
  <c r="C1020" i="1"/>
  <c r="G1020" i="1" s="1"/>
  <c r="H1019" i="1"/>
  <c r="D1019" i="1"/>
  <c r="C1019" i="1"/>
  <c r="G1019" i="1" s="1"/>
  <c r="D1018" i="1"/>
  <c r="C1018" i="1"/>
  <c r="C1017" i="1"/>
  <c r="H1016" i="1"/>
  <c r="D1016" i="1"/>
  <c r="C1016" i="1"/>
  <c r="G1016" i="1" s="1"/>
  <c r="D1015" i="1"/>
  <c r="C1015" i="1"/>
  <c r="D1014" i="1"/>
  <c r="C1014" i="1"/>
  <c r="H1013" i="1"/>
  <c r="D1013" i="1"/>
  <c r="C1013" i="1"/>
  <c r="G1013" i="1" s="1"/>
  <c r="H1010" i="1"/>
  <c r="D1010" i="1"/>
  <c r="C1010" i="1"/>
  <c r="G1010" i="1" s="1"/>
  <c r="D1009" i="1"/>
  <c r="C1009" i="1"/>
  <c r="D1008" i="1"/>
  <c r="C1008" i="1"/>
  <c r="H1007" i="1"/>
  <c r="D1007" i="1"/>
  <c r="C1007" i="1"/>
  <c r="G1007" i="1" s="1"/>
  <c r="H1006" i="1"/>
  <c r="D1006" i="1"/>
  <c r="C1006" i="1"/>
  <c r="G1006" i="1" s="1"/>
  <c r="D1005" i="1"/>
  <c r="C1005" i="1"/>
  <c r="D1004" i="1"/>
  <c r="C1004" i="1"/>
  <c r="H1003" i="1"/>
  <c r="D1003" i="1"/>
  <c r="C1003" i="1"/>
  <c r="G1003" i="1" s="1"/>
  <c r="H1002" i="1"/>
  <c r="D1002" i="1"/>
  <c r="C1002" i="1"/>
  <c r="G1002" i="1" s="1"/>
  <c r="D1001" i="1"/>
  <c r="C1001" i="1"/>
  <c r="D1000" i="1"/>
  <c r="C1000" i="1"/>
  <c r="H999" i="1"/>
  <c r="D999" i="1"/>
  <c r="C999" i="1"/>
  <c r="G999" i="1" s="1"/>
  <c r="H998" i="1"/>
  <c r="D998" i="1"/>
  <c r="C998" i="1"/>
  <c r="G998" i="1" s="1"/>
  <c r="D997" i="1"/>
  <c r="C997" i="1"/>
  <c r="D996" i="1"/>
  <c r="C996" i="1"/>
  <c r="H995" i="1"/>
  <c r="D995" i="1"/>
  <c r="C995" i="1"/>
  <c r="G995" i="1" s="1"/>
  <c r="H994" i="1"/>
  <c r="D994" i="1"/>
  <c r="C994" i="1"/>
  <c r="G994" i="1" s="1"/>
  <c r="D993" i="1"/>
  <c r="C993" i="1"/>
  <c r="D992" i="1"/>
  <c r="C992" i="1"/>
  <c r="H991" i="1"/>
  <c r="D991" i="1"/>
  <c r="C991" i="1"/>
  <c r="G991" i="1" s="1"/>
  <c r="H990" i="1"/>
  <c r="D990" i="1"/>
  <c r="C990" i="1"/>
  <c r="G990" i="1" s="1"/>
  <c r="D989" i="1"/>
  <c r="C989" i="1"/>
  <c r="D988" i="1"/>
  <c r="C988" i="1"/>
  <c r="H987" i="1"/>
  <c r="D987" i="1"/>
  <c r="C987" i="1"/>
  <c r="G987" i="1" s="1"/>
  <c r="H986" i="1"/>
  <c r="D986" i="1"/>
  <c r="C986" i="1"/>
  <c r="G986" i="1" s="1"/>
  <c r="D985" i="1"/>
  <c r="C985" i="1"/>
  <c r="D984" i="1"/>
  <c r="C984" i="1"/>
  <c r="H983" i="1"/>
  <c r="D983" i="1"/>
  <c r="C983" i="1"/>
  <c r="G983" i="1" s="1"/>
  <c r="H982" i="1"/>
  <c r="D982" i="1"/>
  <c r="C982" i="1"/>
  <c r="G982" i="1" s="1"/>
  <c r="D981" i="1"/>
  <c r="C981" i="1"/>
  <c r="D980" i="1"/>
  <c r="C980" i="1"/>
  <c r="H979" i="1"/>
  <c r="D979" i="1"/>
  <c r="C979" i="1"/>
  <c r="G979" i="1" s="1"/>
  <c r="H978" i="1"/>
  <c r="D978" i="1"/>
  <c r="C978" i="1"/>
  <c r="G978" i="1" s="1"/>
  <c r="D977" i="1"/>
  <c r="C977" i="1"/>
  <c r="D976" i="1"/>
  <c r="C976" i="1"/>
  <c r="H975" i="1"/>
  <c r="D975" i="1"/>
  <c r="C975" i="1"/>
  <c r="G975" i="1" s="1"/>
  <c r="H974" i="1"/>
  <c r="D974" i="1"/>
  <c r="C974" i="1"/>
  <c r="G974" i="1" s="1"/>
  <c r="D973" i="1"/>
  <c r="C973" i="1"/>
  <c r="D972" i="1"/>
  <c r="C972" i="1"/>
  <c r="D971" i="1"/>
  <c r="C971" i="1"/>
  <c r="G971" i="1" s="1"/>
  <c r="H970" i="1"/>
  <c r="D970" i="1"/>
  <c r="C970" i="1"/>
  <c r="G970" i="1" s="1"/>
  <c r="H969" i="1"/>
  <c r="D969" i="1"/>
  <c r="C969" i="1"/>
  <c r="G969" i="1" s="1"/>
  <c r="D968" i="1"/>
  <c r="C968" i="1"/>
  <c r="G968" i="1" s="1"/>
  <c r="D967" i="1"/>
  <c r="C967" i="1"/>
  <c r="G967" i="1" s="1"/>
  <c r="H966" i="1"/>
  <c r="D966" i="1"/>
  <c r="C966" i="1"/>
  <c r="G966" i="1" s="1"/>
  <c r="H965" i="1"/>
  <c r="D965" i="1"/>
  <c r="C965" i="1"/>
  <c r="G965" i="1" s="1"/>
  <c r="D964" i="1"/>
  <c r="C964" i="1"/>
  <c r="G964" i="1" s="1"/>
  <c r="D963" i="1"/>
  <c r="C963" i="1"/>
  <c r="G963" i="1" s="1"/>
  <c r="H962" i="1"/>
  <c r="D962" i="1"/>
  <c r="C962" i="1"/>
  <c r="G962" i="1" s="1"/>
  <c r="H961" i="1"/>
  <c r="D961" i="1"/>
  <c r="C961" i="1"/>
  <c r="G961" i="1" s="1"/>
  <c r="D960" i="1"/>
  <c r="C960" i="1"/>
  <c r="G960" i="1" s="1"/>
  <c r="D959" i="1"/>
  <c r="C959" i="1"/>
  <c r="G959" i="1" s="1"/>
  <c r="H958" i="1"/>
  <c r="D958" i="1"/>
  <c r="C958" i="1"/>
  <c r="G958" i="1" s="1"/>
  <c r="H957" i="1"/>
  <c r="D957" i="1"/>
  <c r="C957" i="1"/>
  <c r="G957" i="1" s="1"/>
  <c r="D956" i="1"/>
  <c r="C956" i="1"/>
  <c r="G956" i="1" s="1"/>
  <c r="D955" i="1"/>
  <c r="C955" i="1"/>
  <c r="G955" i="1" s="1"/>
  <c r="H954" i="1"/>
  <c r="D954" i="1"/>
  <c r="C954" i="1"/>
  <c r="G954" i="1" s="1"/>
  <c r="H953" i="1"/>
  <c r="D953" i="1"/>
  <c r="C953" i="1"/>
  <c r="G953" i="1" s="1"/>
  <c r="D952" i="1"/>
  <c r="C952" i="1"/>
  <c r="G952" i="1" s="1"/>
  <c r="D951" i="1"/>
  <c r="C951" i="1"/>
  <c r="G951" i="1" s="1"/>
  <c r="H950" i="1"/>
  <c r="D950" i="1"/>
  <c r="C950" i="1"/>
  <c r="G950" i="1" s="1"/>
  <c r="H949" i="1"/>
  <c r="D949" i="1"/>
  <c r="C949" i="1"/>
  <c r="G949" i="1" s="1"/>
  <c r="D948" i="1"/>
  <c r="C948" i="1"/>
  <c r="G948" i="1" s="1"/>
  <c r="D947" i="1"/>
  <c r="C947" i="1"/>
  <c r="G947" i="1" s="1"/>
  <c r="H946" i="1"/>
  <c r="D946" i="1"/>
  <c r="C946" i="1"/>
  <c r="G946" i="1" s="1"/>
  <c r="H945" i="1"/>
  <c r="D945" i="1"/>
  <c r="C945" i="1"/>
  <c r="G945" i="1" s="1"/>
  <c r="D944" i="1"/>
  <c r="C944" i="1"/>
  <c r="G944" i="1" s="1"/>
  <c r="D943" i="1"/>
  <c r="C943" i="1"/>
  <c r="G943" i="1" s="1"/>
  <c r="H942" i="1"/>
  <c r="D942" i="1"/>
  <c r="C942" i="1"/>
  <c r="G942" i="1" s="1"/>
  <c r="H941" i="1"/>
  <c r="D941" i="1"/>
  <c r="C941" i="1"/>
  <c r="G941" i="1" s="1"/>
  <c r="D940" i="1"/>
  <c r="C940" i="1"/>
  <c r="G940" i="1" s="1"/>
  <c r="D939" i="1"/>
  <c r="C939" i="1"/>
  <c r="G939" i="1" s="1"/>
  <c r="H938" i="1"/>
  <c r="D938" i="1"/>
  <c r="C938" i="1"/>
  <c r="G938" i="1" s="1"/>
  <c r="H937" i="1"/>
  <c r="D937" i="1"/>
  <c r="C937" i="1"/>
  <c r="G937" i="1" s="1"/>
  <c r="D936" i="1"/>
  <c r="C936" i="1"/>
  <c r="G936" i="1" s="1"/>
  <c r="D935" i="1"/>
  <c r="C935" i="1"/>
  <c r="G935" i="1" s="1"/>
  <c r="H934" i="1"/>
  <c r="D934" i="1"/>
  <c r="C934" i="1"/>
  <c r="G934" i="1" s="1"/>
  <c r="H933" i="1"/>
  <c r="D933" i="1"/>
  <c r="C933" i="1"/>
  <c r="G933" i="1" s="1"/>
  <c r="D932" i="1"/>
  <c r="C932" i="1"/>
  <c r="G932" i="1" s="1"/>
  <c r="D931" i="1"/>
  <c r="C931" i="1"/>
  <c r="G931" i="1" s="1"/>
  <c r="H930" i="1"/>
  <c r="D930" i="1"/>
  <c r="C930" i="1"/>
  <c r="G930" i="1" s="1"/>
  <c r="H929" i="1"/>
  <c r="D929" i="1"/>
  <c r="C929" i="1"/>
  <c r="G929" i="1" s="1"/>
  <c r="D928" i="1"/>
  <c r="C928" i="1"/>
  <c r="G928" i="1" s="1"/>
  <c r="D927" i="1"/>
  <c r="C927" i="1"/>
  <c r="G927" i="1" s="1"/>
  <c r="H926" i="1"/>
  <c r="D926" i="1"/>
  <c r="C926" i="1"/>
  <c r="G926" i="1" s="1"/>
  <c r="H925" i="1"/>
  <c r="D925" i="1"/>
  <c r="C925" i="1"/>
  <c r="G925" i="1" s="1"/>
  <c r="D924" i="1"/>
  <c r="C924" i="1"/>
  <c r="G924" i="1" s="1"/>
  <c r="D923" i="1"/>
  <c r="C923" i="1"/>
  <c r="G923" i="1" s="1"/>
  <c r="H922" i="1"/>
  <c r="D922" i="1"/>
  <c r="C922" i="1"/>
  <c r="G922" i="1" s="1"/>
  <c r="H921" i="1"/>
  <c r="D921" i="1"/>
  <c r="C921" i="1"/>
  <c r="G921" i="1" s="1"/>
  <c r="D920" i="1"/>
  <c r="C920" i="1"/>
  <c r="G920" i="1" s="1"/>
  <c r="D919" i="1"/>
  <c r="C919" i="1"/>
  <c r="G919" i="1" s="1"/>
  <c r="H918" i="1"/>
  <c r="D918" i="1"/>
  <c r="C918" i="1"/>
  <c r="G918" i="1" s="1"/>
  <c r="H917" i="1"/>
  <c r="D917" i="1"/>
  <c r="C917" i="1"/>
  <c r="G917" i="1" s="1"/>
  <c r="D916" i="1"/>
  <c r="C916" i="1"/>
  <c r="G916" i="1" s="1"/>
  <c r="D915" i="1"/>
  <c r="C915" i="1"/>
  <c r="G915" i="1" s="1"/>
  <c r="H914" i="1"/>
  <c r="D914" i="1"/>
  <c r="C914" i="1"/>
  <c r="G914" i="1" s="1"/>
  <c r="H913" i="1"/>
  <c r="D913" i="1"/>
  <c r="C913" i="1"/>
  <c r="G913" i="1" s="1"/>
  <c r="D912" i="1"/>
  <c r="C912" i="1"/>
  <c r="G912" i="1" s="1"/>
  <c r="D911" i="1"/>
  <c r="C911" i="1"/>
  <c r="G911" i="1" s="1"/>
  <c r="H910" i="1"/>
  <c r="D910" i="1"/>
  <c r="C910" i="1"/>
  <c r="G910" i="1" s="1"/>
  <c r="H909" i="1"/>
  <c r="D909" i="1"/>
  <c r="C909" i="1"/>
  <c r="G909" i="1" s="1"/>
  <c r="D908" i="1"/>
  <c r="C908" i="1"/>
  <c r="G908" i="1" s="1"/>
  <c r="D907" i="1"/>
  <c r="C907" i="1"/>
  <c r="G907" i="1" s="1"/>
  <c r="H906" i="1"/>
  <c r="D906" i="1"/>
  <c r="C906" i="1"/>
  <c r="G906" i="1" s="1"/>
  <c r="H905" i="1"/>
  <c r="D905" i="1"/>
  <c r="C905" i="1"/>
  <c r="G905" i="1" s="1"/>
  <c r="D904" i="1"/>
  <c r="C904" i="1"/>
  <c r="G904" i="1" s="1"/>
  <c r="D903" i="1"/>
  <c r="C903" i="1"/>
  <c r="G903" i="1" s="1"/>
  <c r="H902" i="1"/>
  <c r="D902" i="1"/>
  <c r="C902" i="1"/>
  <c r="G902" i="1" s="1"/>
  <c r="H901" i="1"/>
  <c r="D901" i="1"/>
  <c r="C901" i="1"/>
  <c r="G901" i="1" s="1"/>
  <c r="D900" i="1"/>
  <c r="C900" i="1"/>
  <c r="G900" i="1" s="1"/>
  <c r="D899" i="1"/>
  <c r="C899" i="1"/>
  <c r="G899" i="1" s="1"/>
  <c r="H898" i="1"/>
  <c r="D898" i="1"/>
  <c r="C898" i="1"/>
  <c r="G898" i="1" s="1"/>
  <c r="H897" i="1"/>
  <c r="D897" i="1"/>
  <c r="C897" i="1"/>
  <c r="G897" i="1" s="1"/>
  <c r="D896" i="1"/>
  <c r="C896" i="1"/>
  <c r="G896" i="1" s="1"/>
  <c r="D895" i="1"/>
  <c r="C895" i="1"/>
  <c r="G895" i="1" s="1"/>
  <c r="H894" i="1"/>
  <c r="D894" i="1"/>
  <c r="C894" i="1"/>
  <c r="G894" i="1" s="1"/>
  <c r="H893" i="1"/>
  <c r="D893" i="1"/>
  <c r="C893" i="1"/>
  <c r="G893" i="1" s="1"/>
  <c r="D892" i="1"/>
  <c r="C892" i="1"/>
  <c r="G892" i="1" s="1"/>
  <c r="D891" i="1"/>
  <c r="C891" i="1"/>
  <c r="G891" i="1" s="1"/>
  <c r="H890" i="1"/>
  <c r="D890" i="1"/>
  <c r="C890" i="1"/>
  <c r="G890" i="1" s="1"/>
  <c r="H889" i="1"/>
  <c r="D889" i="1"/>
  <c r="C889" i="1"/>
  <c r="G889" i="1" s="1"/>
  <c r="D888" i="1"/>
  <c r="C888" i="1"/>
  <c r="G888" i="1" s="1"/>
  <c r="D887" i="1"/>
  <c r="C887" i="1"/>
  <c r="G887" i="1" s="1"/>
  <c r="H886" i="1"/>
  <c r="D886" i="1"/>
  <c r="C886" i="1"/>
  <c r="G886" i="1" s="1"/>
  <c r="H885" i="1"/>
  <c r="D885" i="1"/>
  <c r="C885" i="1"/>
  <c r="G885" i="1" s="1"/>
  <c r="D884" i="1"/>
  <c r="C884" i="1"/>
  <c r="G884" i="1" s="1"/>
  <c r="D883" i="1"/>
  <c r="C883" i="1"/>
  <c r="G883" i="1" s="1"/>
  <c r="H882" i="1"/>
  <c r="D882" i="1"/>
  <c r="C882" i="1"/>
  <c r="G882" i="1" s="1"/>
  <c r="H881" i="1"/>
  <c r="D881" i="1"/>
  <c r="C881" i="1"/>
  <c r="G881" i="1" s="1"/>
  <c r="D880" i="1"/>
  <c r="C880" i="1"/>
  <c r="G880" i="1" s="1"/>
  <c r="D879" i="1"/>
  <c r="C879" i="1"/>
  <c r="G879" i="1" s="1"/>
  <c r="H878" i="1"/>
  <c r="D878" i="1"/>
  <c r="C878" i="1"/>
  <c r="G878" i="1" s="1"/>
  <c r="H877" i="1"/>
  <c r="D877" i="1"/>
  <c r="C877" i="1"/>
  <c r="G877" i="1" s="1"/>
  <c r="D876" i="1"/>
  <c r="C876" i="1"/>
  <c r="G876" i="1" s="1"/>
  <c r="D875" i="1"/>
  <c r="C875" i="1"/>
  <c r="G875" i="1" s="1"/>
  <c r="H874" i="1"/>
  <c r="D874" i="1"/>
  <c r="C874" i="1"/>
  <c r="G874" i="1" s="1"/>
  <c r="H873" i="1"/>
  <c r="D873" i="1"/>
  <c r="C873" i="1"/>
  <c r="G873" i="1" s="1"/>
  <c r="D872" i="1"/>
  <c r="C872" i="1"/>
  <c r="G872" i="1" s="1"/>
  <c r="D871" i="1"/>
  <c r="C871" i="1"/>
  <c r="G871" i="1" s="1"/>
  <c r="H870" i="1"/>
  <c r="D870" i="1"/>
  <c r="C870" i="1"/>
  <c r="G870" i="1" s="1"/>
  <c r="H869" i="1"/>
  <c r="D869" i="1"/>
  <c r="C869" i="1"/>
  <c r="G869" i="1" s="1"/>
  <c r="D868" i="1"/>
  <c r="C868" i="1"/>
  <c r="G868" i="1" s="1"/>
  <c r="D867" i="1"/>
  <c r="C867" i="1"/>
  <c r="G867" i="1" s="1"/>
  <c r="H866" i="1"/>
  <c r="D866" i="1"/>
  <c r="C866" i="1"/>
  <c r="G866" i="1" s="1"/>
  <c r="H865" i="1"/>
  <c r="D865" i="1"/>
  <c r="C865" i="1"/>
  <c r="G865" i="1" s="1"/>
  <c r="D864" i="1"/>
  <c r="C864" i="1"/>
  <c r="G864" i="1" s="1"/>
  <c r="D863" i="1"/>
  <c r="C863" i="1"/>
  <c r="G863" i="1" s="1"/>
  <c r="H862" i="1"/>
  <c r="D862" i="1"/>
  <c r="C862" i="1"/>
  <c r="G862" i="1" s="1"/>
  <c r="H861" i="1"/>
  <c r="D861" i="1"/>
  <c r="C861" i="1"/>
  <c r="G861" i="1" s="1"/>
  <c r="D860" i="1"/>
  <c r="C860" i="1"/>
  <c r="G860" i="1" s="1"/>
  <c r="D859" i="1"/>
  <c r="C859" i="1"/>
  <c r="G859" i="1" s="1"/>
  <c r="H858" i="1"/>
  <c r="D858" i="1"/>
  <c r="C858" i="1"/>
  <c r="G858" i="1" s="1"/>
  <c r="H857" i="1"/>
  <c r="D857" i="1"/>
  <c r="C857" i="1"/>
  <c r="G857" i="1" s="1"/>
  <c r="D856" i="1"/>
  <c r="C856" i="1"/>
  <c r="G856" i="1" s="1"/>
  <c r="D855" i="1"/>
  <c r="C855" i="1"/>
  <c r="G855" i="1" s="1"/>
  <c r="H854" i="1"/>
  <c r="D854" i="1"/>
  <c r="C854" i="1"/>
  <c r="G854" i="1" s="1"/>
  <c r="H853" i="1"/>
  <c r="D853" i="1"/>
  <c r="C853" i="1"/>
  <c r="G853" i="1" s="1"/>
  <c r="D852" i="1"/>
  <c r="C852" i="1"/>
  <c r="G852" i="1" s="1"/>
  <c r="D851" i="1"/>
  <c r="C851" i="1"/>
  <c r="G851" i="1" s="1"/>
  <c r="H850" i="1"/>
  <c r="D850" i="1"/>
  <c r="C850" i="1"/>
  <c r="G850" i="1" s="1"/>
  <c r="H849" i="1"/>
  <c r="D849" i="1"/>
  <c r="C849" i="1"/>
  <c r="G849" i="1" s="1"/>
  <c r="D848" i="1"/>
  <c r="C848" i="1"/>
  <c r="G848" i="1" s="1"/>
  <c r="D847" i="1"/>
  <c r="C847" i="1"/>
  <c r="G847" i="1" s="1"/>
  <c r="H846" i="1"/>
  <c r="D846" i="1"/>
  <c r="C846" i="1"/>
  <c r="G846" i="1" s="1"/>
  <c r="H845" i="1"/>
  <c r="D845" i="1"/>
  <c r="C845" i="1"/>
  <c r="G845" i="1" s="1"/>
  <c r="D844" i="1"/>
  <c r="C844" i="1"/>
  <c r="G844" i="1" s="1"/>
  <c r="D843" i="1"/>
  <c r="C843" i="1"/>
  <c r="G843" i="1" s="1"/>
  <c r="H842" i="1"/>
  <c r="D842" i="1"/>
  <c r="C842" i="1"/>
  <c r="G842" i="1" s="1"/>
  <c r="H841" i="1"/>
  <c r="D841" i="1"/>
  <c r="C841" i="1"/>
  <c r="G841" i="1" s="1"/>
  <c r="D840" i="1"/>
  <c r="C840" i="1"/>
  <c r="G840" i="1" s="1"/>
  <c r="D839" i="1"/>
  <c r="C839" i="1"/>
  <c r="G839" i="1" s="1"/>
  <c r="H838" i="1"/>
  <c r="D838" i="1"/>
  <c r="C838" i="1"/>
  <c r="G838" i="1" s="1"/>
  <c r="H837" i="1"/>
  <c r="D837" i="1"/>
  <c r="C837" i="1"/>
  <c r="G837" i="1" s="1"/>
  <c r="D836" i="1"/>
  <c r="C836" i="1"/>
  <c r="G836" i="1" s="1"/>
  <c r="D835" i="1"/>
  <c r="C835" i="1"/>
  <c r="G835" i="1" s="1"/>
  <c r="H834" i="1"/>
  <c r="D834" i="1"/>
  <c r="C834" i="1"/>
  <c r="G834" i="1" s="1"/>
  <c r="H833" i="1"/>
  <c r="D833" i="1"/>
  <c r="C833" i="1"/>
  <c r="G833" i="1" s="1"/>
  <c r="D832" i="1"/>
  <c r="C832" i="1"/>
  <c r="G832" i="1" s="1"/>
  <c r="D831" i="1"/>
  <c r="C831" i="1"/>
  <c r="G831" i="1" s="1"/>
  <c r="H830" i="1"/>
  <c r="D830" i="1"/>
  <c r="C830" i="1"/>
  <c r="G830" i="1" s="1"/>
  <c r="H829" i="1"/>
  <c r="D829" i="1"/>
  <c r="C829" i="1"/>
  <c r="G829" i="1" s="1"/>
  <c r="D828" i="1"/>
  <c r="C828" i="1"/>
  <c r="G828" i="1" s="1"/>
  <c r="D827" i="1"/>
  <c r="C827" i="1"/>
  <c r="G827" i="1" s="1"/>
  <c r="H826" i="1"/>
  <c r="D826" i="1"/>
  <c r="C826" i="1"/>
  <c r="G826" i="1" s="1"/>
  <c r="H825" i="1"/>
  <c r="D825" i="1"/>
  <c r="C825" i="1"/>
  <c r="G825" i="1" s="1"/>
  <c r="D824" i="1"/>
  <c r="C824" i="1"/>
  <c r="G824" i="1" s="1"/>
  <c r="D823" i="1"/>
  <c r="C823" i="1"/>
  <c r="G823" i="1" s="1"/>
  <c r="H822" i="1"/>
  <c r="D822" i="1"/>
  <c r="C822" i="1"/>
  <c r="G822" i="1" s="1"/>
  <c r="H821" i="1"/>
  <c r="D821" i="1"/>
  <c r="C821" i="1"/>
  <c r="G821" i="1" s="1"/>
  <c r="D820" i="1"/>
  <c r="C820" i="1"/>
  <c r="G820" i="1" s="1"/>
  <c r="D819" i="1"/>
  <c r="C819" i="1"/>
  <c r="G819" i="1" s="1"/>
  <c r="H818" i="1"/>
  <c r="D818" i="1"/>
  <c r="C818" i="1"/>
  <c r="G818" i="1" s="1"/>
  <c r="H817" i="1"/>
  <c r="D817" i="1"/>
  <c r="C817" i="1"/>
  <c r="G817" i="1" s="1"/>
  <c r="D816" i="1"/>
  <c r="C816" i="1"/>
  <c r="G816" i="1" s="1"/>
  <c r="D815" i="1"/>
  <c r="C815" i="1"/>
  <c r="G815" i="1" s="1"/>
  <c r="H814" i="1"/>
  <c r="D814" i="1"/>
  <c r="C814" i="1"/>
  <c r="G814" i="1" s="1"/>
  <c r="H813" i="1"/>
  <c r="D813" i="1"/>
  <c r="C813" i="1"/>
  <c r="G813" i="1" s="1"/>
  <c r="D812" i="1"/>
  <c r="C812" i="1"/>
  <c r="G812" i="1" s="1"/>
  <c r="D811" i="1"/>
  <c r="C811" i="1"/>
  <c r="G811" i="1" s="1"/>
  <c r="H810" i="1"/>
  <c r="D810" i="1"/>
  <c r="C810" i="1"/>
  <c r="G810" i="1" s="1"/>
  <c r="H809" i="1"/>
  <c r="D809" i="1"/>
  <c r="C809" i="1"/>
  <c r="G809" i="1" s="1"/>
  <c r="D808" i="1"/>
  <c r="C808" i="1"/>
  <c r="G808" i="1" s="1"/>
  <c r="D807" i="1"/>
  <c r="C807" i="1"/>
  <c r="G807" i="1" s="1"/>
  <c r="H806" i="1"/>
  <c r="D806" i="1"/>
  <c r="C806" i="1"/>
  <c r="G806" i="1" s="1"/>
  <c r="H805" i="1"/>
  <c r="D805" i="1"/>
  <c r="C805" i="1"/>
  <c r="G805" i="1" s="1"/>
  <c r="D804" i="1"/>
  <c r="C804" i="1"/>
  <c r="G804" i="1" s="1"/>
  <c r="D803" i="1"/>
  <c r="C803" i="1"/>
  <c r="G803" i="1" s="1"/>
  <c r="H802" i="1"/>
  <c r="D802" i="1"/>
  <c r="C802" i="1"/>
  <c r="G802" i="1" s="1"/>
  <c r="H801" i="1"/>
  <c r="D801" i="1"/>
  <c r="C801" i="1"/>
  <c r="G801" i="1" s="1"/>
  <c r="D800" i="1"/>
  <c r="C800" i="1"/>
  <c r="G800" i="1" s="1"/>
  <c r="D799" i="1"/>
  <c r="C799" i="1"/>
  <c r="G799" i="1" s="1"/>
  <c r="H798" i="1"/>
  <c r="D798" i="1"/>
  <c r="C798" i="1"/>
  <c r="G798" i="1" s="1"/>
  <c r="H797" i="1"/>
  <c r="D797" i="1"/>
  <c r="C797" i="1"/>
  <c r="G797" i="1" s="1"/>
  <c r="D796" i="1"/>
  <c r="C796" i="1"/>
  <c r="G796" i="1" s="1"/>
  <c r="D795" i="1"/>
  <c r="C795" i="1"/>
  <c r="G795" i="1" s="1"/>
  <c r="H794" i="1"/>
  <c r="D794" i="1"/>
  <c r="C794" i="1"/>
  <c r="G794" i="1" s="1"/>
  <c r="H793" i="1"/>
  <c r="D793" i="1"/>
  <c r="C793" i="1"/>
  <c r="G793" i="1" s="1"/>
  <c r="D792" i="1"/>
  <c r="C792" i="1"/>
  <c r="G792" i="1" s="1"/>
  <c r="D791" i="1"/>
  <c r="C791" i="1"/>
  <c r="G791" i="1" s="1"/>
  <c r="H790" i="1"/>
  <c r="D790" i="1"/>
  <c r="C790" i="1"/>
  <c r="G790" i="1" s="1"/>
  <c r="H789" i="1"/>
  <c r="D789" i="1"/>
  <c r="C789" i="1"/>
  <c r="G789" i="1" s="1"/>
  <c r="D788" i="1"/>
  <c r="C788" i="1"/>
  <c r="G788" i="1" s="1"/>
  <c r="D787" i="1"/>
  <c r="C787" i="1"/>
  <c r="G787" i="1" s="1"/>
  <c r="H786" i="1"/>
  <c r="D786" i="1"/>
  <c r="C786" i="1"/>
  <c r="G786" i="1" s="1"/>
  <c r="H785" i="1"/>
  <c r="D785" i="1"/>
  <c r="C785" i="1"/>
  <c r="G785" i="1" s="1"/>
  <c r="D784" i="1"/>
  <c r="C784" i="1"/>
  <c r="G784" i="1" s="1"/>
  <c r="D783" i="1"/>
  <c r="C783" i="1"/>
  <c r="G783" i="1" s="1"/>
  <c r="H782" i="1"/>
  <c r="D782" i="1"/>
  <c r="C782" i="1"/>
  <c r="G782" i="1" s="1"/>
  <c r="H781" i="1"/>
  <c r="D781" i="1"/>
  <c r="C781" i="1"/>
  <c r="G781" i="1" s="1"/>
  <c r="D780" i="1"/>
  <c r="C780" i="1"/>
  <c r="G780" i="1" s="1"/>
  <c r="D779" i="1"/>
  <c r="C779" i="1"/>
  <c r="G779" i="1" s="1"/>
  <c r="H778" i="1"/>
  <c r="D778" i="1"/>
  <c r="C778" i="1"/>
  <c r="G778" i="1" s="1"/>
  <c r="H777" i="1"/>
  <c r="D777" i="1"/>
  <c r="C777" i="1"/>
  <c r="G777" i="1" s="1"/>
  <c r="D776" i="1"/>
  <c r="C776" i="1"/>
  <c r="G776" i="1" s="1"/>
  <c r="D775" i="1"/>
  <c r="C775" i="1"/>
  <c r="G775" i="1" s="1"/>
  <c r="H774" i="1"/>
  <c r="D774" i="1"/>
  <c r="C774" i="1"/>
  <c r="G774" i="1" s="1"/>
  <c r="H773" i="1"/>
  <c r="D773" i="1"/>
  <c r="C773" i="1"/>
  <c r="G773" i="1" s="1"/>
  <c r="D772" i="1"/>
  <c r="C772" i="1"/>
  <c r="G772" i="1" s="1"/>
  <c r="D771" i="1"/>
  <c r="C771" i="1"/>
  <c r="G771" i="1" s="1"/>
  <c r="H770" i="1"/>
  <c r="D770" i="1"/>
  <c r="C770" i="1"/>
  <c r="G770" i="1" s="1"/>
  <c r="H769" i="1"/>
  <c r="D769" i="1"/>
  <c r="C769" i="1"/>
  <c r="G769" i="1" s="1"/>
  <c r="D768" i="1"/>
  <c r="C768" i="1"/>
  <c r="G768" i="1" s="1"/>
  <c r="D767" i="1"/>
  <c r="C767" i="1"/>
  <c r="G767" i="1" s="1"/>
  <c r="H766" i="1"/>
  <c r="D766" i="1"/>
  <c r="C766" i="1"/>
  <c r="G766" i="1" s="1"/>
  <c r="H765" i="1"/>
  <c r="D765" i="1"/>
  <c r="C765" i="1"/>
  <c r="G765" i="1" s="1"/>
  <c r="D764" i="1"/>
  <c r="C764" i="1"/>
  <c r="G764" i="1" s="1"/>
  <c r="D763" i="1"/>
  <c r="C763" i="1"/>
  <c r="G763" i="1" s="1"/>
  <c r="H762" i="1"/>
  <c r="D762" i="1"/>
  <c r="C762" i="1"/>
  <c r="G762" i="1" s="1"/>
  <c r="H761" i="1"/>
  <c r="D761" i="1"/>
  <c r="C761" i="1"/>
  <c r="G761" i="1" s="1"/>
  <c r="D760" i="1"/>
  <c r="C760" i="1"/>
  <c r="G760" i="1" s="1"/>
  <c r="D759" i="1"/>
  <c r="C759" i="1"/>
  <c r="G759" i="1" s="1"/>
  <c r="H758" i="1"/>
  <c r="D758" i="1"/>
  <c r="C758" i="1"/>
  <c r="G758" i="1" s="1"/>
  <c r="H757" i="1"/>
  <c r="D757" i="1"/>
  <c r="C757" i="1"/>
  <c r="G757" i="1" s="1"/>
  <c r="D756" i="1"/>
  <c r="C756" i="1"/>
  <c r="G756" i="1" s="1"/>
  <c r="D755" i="1"/>
  <c r="C755" i="1"/>
  <c r="G755" i="1" s="1"/>
  <c r="H754" i="1"/>
  <c r="D754" i="1"/>
  <c r="C754" i="1"/>
  <c r="G754" i="1" s="1"/>
  <c r="H753" i="1"/>
  <c r="D753" i="1"/>
  <c r="C753" i="1"/>
  <c r="G753" i="1" s="1"/>
  <c r="D752" i="1"/>
  <c r="C752" i="1"/>
  <c r="G752" i="1" s="1"/>
  <c r="D751" i="1"/>
  <c r="C751" i="1"/>
  <c r="G751" i="1" s="1"/>
  <c r="H750" i="1"/>
  <c r="D750" i="1"/>
  <c r="C750" i="1"/>
  <c r="G750" i="1" s="1"/>
  <c r="H749" i="1"/>
  <c r="D749" i="1"/>
  <c r="C749" i="1"/>
  <c r="G749" i="1" s="1"/>
  <c r="D748" i="1"/>
  <c r="C748" i="1"/>
  <c r="G748" i="1" s="1"/>
  <c r="D747" i="1"/>
  <c r="C747" i="1"/>
  <c r="G747" i="1" s="1"/>
  <c r="H746" i="1"/>
  <c r="D746" i="1"/>
  <c r="C746" i="1"/>
  <c r="G746" i="1" s="1"/>
  <c r="H745" i="1"/>
  <c r="D745" i="1"/>
  <c r="C745" i="1"/>
  <c r="G745" i="1" s="1"/>
  <c r="D744" i="1"/>
  <c r="C744" i="1"/>
  <c r="G744" i="1" s="1"/>
  <c r="D743" i="1"/>
  <c r="C743" i="1"/>
  <c r="G743" i="1" s="1"/>
  <c r="H742" i="1"/>
  <c r="D742" i="1"/>
  <c r="C742" i="1"/>
  <c r="G742" i="1" s="1"/>
  <c r="H741" i="1"/>
  <c r="D741" i="1"/>
  <c r="C741" i="1"/>
  <c r="G741" i="1" s="1"/>
  <c r="D740" i="1"/>
  <c r="C740" i="1"/>
  <c r="G740" i="1" s="1"/>
  <c r="D739" i="1"/>
  <c r="C739" i="1"/>
  <c r="G739" i="1" s="1"/>
  <c r="H738" i="1"/>
  <c r="D738" i="1"/>
  <c r="C738" i="1"/>
  <c r="G738" i="1" s="1"/>
  <c r="H737" i="1"/>
  <c r="D737" i="1"/>
  <c r="C737" i="1"/>
  <c r="G737" i="1" s="1"/>
  <c r="D736" i="1"/>
  <c r="C736" i="1"/>
  <c r="G736" i="1" s="1"/>
  <c r="D735" i="1"/>
  <c r="C735" i="1"/>
  <c r="G735" i="1" s="1"/>
  <c r="H734" i="1"/>
  <c r="D734" i="1"/>
  <c r="C734" i="1"/>
  <c r="G734" i="1" s="1"/>
  <c r="H733" i="1"/>
  <c r="D733" i="1"/>
  <c r="C733" i="1"/>
  <c r="G733" i="1" s="1"/>
  <c r="D732" i="1"/>
  <c r="C732" i="1"/>
  <c r="G732" i="1" s="1"/>
  <c r="D731" i="1"/>
  <c r="C731" i="1"/>
  <c r="G731" i="1" s="1"/>
  <c r="H730" i="1"/>
  <c r="D730" i="1"/>
  <c r="C730" i="1"/>
  <c r="G730" i="1" s="1"/>
  <c r="H729" i="1"/>
  <c r="D729" i="1"/>
  <c r="C729" i="1"/>
  <c r="G729" i="1" s="1"/>
  <c r="D728" i="1"/>
  <c r="C728" i="1"/>
  <c r="G728" i="1" s="1"/>
  <c r="D727" i="1"/>
  <c r="C727" i="1"/>
  <c r="G727" i="1" s="1"/>
  <c r="H726" i="1"/>
  <c r="D726" i="1"/>
  <c r="C726" i="1"/>
  <c r="G726" i="1" s="1"/>
  <c r="H725" i="1"/>
  <c r="D725" i="1"/>
  <c r="C725" i="1"/>
  <c r="G725" i="1" s="1"/>
  <c r="D724" i="1"/>
  <c r="C724" i="1"/>
  <c r="G724" i="1" s="1"/>
  <c r="D723" i="1"/>
  <c r="C723" i="1"/>
  <c r="G723" i="1" s="1"/>
  <c r="H722" i="1"/>
  <c r="D722" i="1"/>
  <c r="C722" i="1"/>
  <c r="G722" i="1" s="1"/>
  <c r="H721" i="1"/>
  <c r="D721" i="1"/>
  <c r="C721" i="1"/>
  <c r="G721" i="1" s="1"/>
  <c r="D720" i="1"/>
  <c r="C720" i="1"/>
  <c r="G720" i="1" s="1"/>
  <c r="D719" i="1"/>
  <c r="C719" i="1"/>
  <c r="G719" i="1" s="1"/>
  <c r="H718" i="1"/>
  <c r="D718" i="1"/>
  <c r="C718" i="1"/>
  <c r="G718" i="1" s="1"/>
  <c r="H717" i="1"/>
  <c r="D717" i="1"/>
  <c r="C717" i="1"/>
  <c r="G717" i="1" s="1"/>
  <c r="D716" i="1"/>
  <c r="C716" i="1"/>
  <c r="G716" i="1" s="1"/>
  <c r="D715" i="1"/>
  <c r="C715" i="1"/>
  <c r="G715" i="1" s="1"/>
  <c r="H714" i="1"/>
  <c r="D714" i="1"/>
  <c r="C714" i="1"/>
  <c r="G714" i="1" s="1"/>
  <c r="H713" i="1"/>
  <c r="D713" i="1"/>
  <c r="C713" i="1"/>
  <c r="G713" i="1" s="1"/>
  <c r="D712" i="1"/>
  <c r="C712" i="1"/>
  <c r="G712" i="1" s="1"/>
  <c r="D711" i="1"/>
  <c r="C711" i="1"/>
  <c r="G711" i="1" s="1"/>
  <c r="H710" i="1"/>
  <c r="D710" i="1"/>
  <c r="C710" i="1"/>
  <c r="G710" i="1" s="1"/>
  <c r="H709" i="1"/>
  <c r="D709" i="1"/>
  <c r="C709" i="1"/>
  <c r="G709" i="1" s="1"/>
  <c r="D708" i="1"/>
  <c r="C708" i="1"/>
  <c r="G708" i="1" s="1"/>
  <c r="D707" i="1"/>
  <c r="C707" i="1"/>
  <c r="G707" i="1" s="1"/>
  <c r="H706" i="1"/>
  <c r="D706" i="1"/>
  <c r="C706" i="1"/>
  <c r="G706" i="1" s="1"/>
  <c r="H705" i="1"/>
  <c r="D705" i="1"/>
  <c r="C705" i="1"/>
  <c r="G705" i="1" s="1"/>
  <c r="D704" i="1"/>
  <c r="C704" i="1"/>
  <c r="G704" i="1" s="1"/>
  <c r="D703" i="1"/>
  <c r="C703" i="1"/>
  <c r="G703" i="1" s="1"/>
  <c r="H702" i="1"/>
  <c r="D702" i="1"/>
  <c r="C702" i="1"/>
  <c r="G702" i="1" s="1"/>
  <c r="H701" i="1"/>
  <c r="D701" i="1"/>
  <c r="C701" i="1"/>
  <c r="G701" i="1" s="1"/>
  <c r="D700" i="1"/>
  <c r="C700" i="1"/>
  <c r="G700" i="1" s="1"/>
  <c r="D699" i="1"/>
  <c r="C699" i="1"/>
  <c r="G699" i="1" s="1"/>
  <c r="H698" i="1"/>
  <c r="D698" i="1"/>
  <c r="C698" i="1"/>
  <c r="G698" i="1" s="1"/>
  <c r="H697" i="1"/>
  <c r="D697" i="1"/>
  <c r="C697" i="1"/>
  <c r="G697" i="1" s="1"/>
  <c r="D696" i="1"/>
  <c r="C696" i="1"/>
  <c r="G696" i="1" s="1"/>
  <c r="D695" i="1"/>
  <c r="C695" i="1"/>
  <c r="G695" i="1" s="1"/>
  <c r="H694" i="1"/>
  <c r="D694" i="1"/>
  <c r="C694" i="1"/>
  <c r="G694" i="1" s="1"/>
  <c r="H693" i="1"/>
  <c r="D693" i="1"/>
  <c r="C693" i="1"/>
  <c r="G693" i="1" s="1"/>
  <c r="D692" i="1"/>
  <c r="C692" i="1"/>
  <c r="G692" i="1" s="1"/>
  <c r="D691" i="1"/>
  <c r="C691" i="1"/>
  <c r="G691" i="1" s="1"/>
  <c r="H690" i="1"/>
  <c r="D690" i="1"/>
  <c r="C690" i="1"/>
  <c r="G690" i="1" s="1"/>
  <c r="H689" i="1"/>
  <c r="D689" i="1"/>
  <c r="C689" i="1"/>
  <c r="G689" i="1" s="1"/>
  <c r="D688" i="1"/>
  <c r="C688" i="1"/>
  <c r="G688" i="1" s="1"/>
  <c r="D687" i="1"/>
  <c r="C687" i="1"/>
  <c r="G687" i="1" s="1"/>
  <c r="H686" i="1"/>
  <c r="D686" i="1"/>
  <c r="C686" i="1"/>
  <c r="G686" i="1" s="1"/>
  <c r="H685" i="1"/>
  <c r="D685" i="1"/>
  <c r="C685" i="1"/>
  <c r="G685" i="1" s="1"/>
  <c r="D684" i="1"/>
  <c r="C684" i="1"/>
  <c r="G684" i="1" s="1"/>
  <c r="D683" i="1"/>
  <c r="C683" i="1"/>
  <c r="G683" i="1" s="1"/>
  <c r="H682" i="1"/>
  <c r="D682" i="1"/>
  <c r="C682" i="1"/>
  <c r="G682" i="1" s="1"/>
  <c r="H681" i="1"/>
  <c r="D681" i="1"/>
  <c r="C681" i="1"/>
  <c r="G681" i="1" s="1"/>
  <c r="D680" i="1"/>
  <c r="C680" i="1"/>
  <c r="G680" i="1" s="1"/>
  <c r="D679" i="1"/>
  <c r="C679" i="1"/>
  <c r="G679" i="1" s="1"/>
  <c r="H678" i="1"/>
  <c r="D678" i="1"/>
  <c r="C678" i="1"/>
  <c r="G678" i="1" s="1"/>
  <c r="H677" i="1"/>
  <c r="D677" i="1"/>
  <c r="C677" i="1"/>
  <c r="G677" i="1" s="1"/>
  <c r="D676" i="1"/>
  <c r="C676" i="1"/>
  <c r="G676" i="1" s="1"/>
  <c r="D675" i="1"/>
  <c r="C675" i="1"/>
  <c r="G675" i="1" s="1"/>
  <c r="H674" i="1"/>
  <c r="D674" i="1"/>
  <c r="C674" i="1"/>
  <c r="G674" i="1" s="1"/>
  <c r="H673" i="1"/>
  <c r="D673" i="1"/>
  <c r="C673" i="1"/>
  <c r="G673" i="1" s="1"/>
  <c r="D672" i="1"/>
  <c r="C672" i="1"/>
  <c r="G672" i="1" s="1"/>
  <c r="D671" i="1"/>
  <c r="C671" i="1"/>
  <c r="G671" i="1" s="1"/>
  <c r="H670" i="1"/>
  <c r="D670" i="1"/>
  <c r="C670" i="1"/>
  <c r="G670" i="1" s="1"/>
  <c r="H669" i="1"/>
  <c r="D669" i="1"/>
  <c r="C669" i="1"/>
  <c r="G669" i="1" s="1"/>
  <c r="D668" i="1"/>
  <c r="C668" i="1"/>
  <c r="G668" i="1" s="1"/>
  <c r="D667" i="1"/>
  <c r="C667" i="1"/>
  <c r="G667" i="1" s="1"/>
  <c r="H666" i="1"/>
  <c r="D666" i="1"/>
  <c r="C666" i="1"/>
  <c r="G666" i="1" s="1"/>
  <c r="H665" i="1"/>
  <c r="D665" i="1"/>
  <c r="C665" i="1"/>
  <c r="G665" i="1" s="1"/>
  <c r="D664" i="1"/>
  <c r="C664" i="1"/>
  <c r="G664" i="1" s="1"/>
  <c r="D663" i="1"/>
  <c r="C663" i="1"/>
  <c r="G663" i="1" s="1"/>
  <c r="H662" i="1"/>
  <c r="D662" i="1"/>
  <c r="C662" i="1"/>
  <c r="G662" i="1" s="1"/>
  <c r="H661" i="1"/>
  <c r="D661" i="1"/>
  <c r="C661" i="1"/>
  <c r="G661" i="1" s="1"/>
  <c r="D660" i="1"/>
  <c r="C660" i="1"/>
  <c r="G660" i="1" s="1"/>
  <c r="D659" i="1"/>
  <c r="C659" i="1"/>
  <c r="G659" i="1" s="1"/>
  <c r="H658" i="1"/>
  <c r="D658" i="1"/>
  <c r="C658" i="1"/>
  <c r="G658" i="1" s="1"/>
  <c r="H657" i="1"/>
  <c r="D657" i="1"/>
  <c r="C657" i="1"/>
  <c r="G657" i="1" s="1"/>
  <c r="D656" i="1"/>
  <c r="C656" i="1"/>
  <c r="G656" i="1" s="1"/>
  <c r="D655" i="1"/>
  <c r="C655" i="1"/>
  <c r="G655" i="1" s="1"/>
  <c r="H654" i="1"/>
  <c r="D654" i="1"/>
  <c r="C654" i="1"/>
  <c r="G654" i="1" s="1"/>
  <c r="H653" i="1"/>
  <c r="D653" i="1"/>
  <c r="C653" i="1"/>
  <c r="G653" i="1" s="1"/>
  <c r="D652" i="1"/>
  <c r="C652" i="1"/>
  <c r="G652" i="1" s="1"/>
  <c r="D651" i="1"/>
  <c r="C651" i="1"/>
  <c r="G651" i="1" s="1"/>
  <c r="H650" i="1"/>
  <c r="D650" i="1"/>
  <c r="C650" i="1"/>
  <c r="G650" i="1" s="1"/>
  <c r="H649" i="1"/>
  <c r="D649" i="1"/>
  <c r="C649" i="1"/>
  <c r="G649" i="1" s="1"/>
  <c r="D648" i="1"/>
  <c r="C648" i="1"/>
  <c r="G648" i="1" s="1"/>
  <c r="D647" i="1"/>
  <c r="C647" i="1"/>
  <c r="G647" i="1" s="1"/>
  <c r="H646" i="1"/>
  <c r="D646" i="1"/>
  <c r="C646" i="1"/>
  <c r="G646" i="1" s="1"/>
  <c r="H645" i="1"/>
  <c r="D645" i="1"/>
  <c r="C645" i="1"/>
  <c r="G645" i="1" s="1"/>
  <c r="D641" i="1"/>
  <c r="D636" i="1"/>
  <c r="C636" i="1"/>
  <c r="D635" i="1"/>
  <c r="C635" i="1"/>
  <c r="H632" i="1"/>
  <c r="G632" i="1"/>
  <c r="D632" i="1"/>
  <c r="C632" i="1"/>
  <c r="H631" i="1"/>
  <c r="G631" i="1"/>
  <c r="D631" i="1"/>
  <c r="C631" i="1"/>
  <c r="D630" i="1"/>
  <c r="H629" i="1"/>
  <c r="G629" i="1"/>
  <c r="D629" i="1"/>
  <c r="C629" i="1"/>
  <c r="H628" i="1"/>
  <c r="G628" i="1"/>
  <c r="D628" i="1"/>
  <c r="C628" i="1"/>
  <c r="C627" i="1"/>
  <c r="H626" i="1"/>
  <c r="G626" i="1"/>
  <c r="D626" i="1"/>
  <c r="C626" i="1"/>
  <c r="H625" i="1"/>
  <c r="G625" i="1"/>
  <c r="D625" i="1"/>
  <c r="C625" i="1"/>
  <c r="H624" i="1"/>
  <c r="G624" i="1"/>
  <c r="D624" i="1"/>
  <c r="C624" i="1"/>
  <c r="D622" i="1"/>
  <c r="C622" i="1"/>
  <c r="D621" i="1"/>
  <c r="C621" i="1"/>
  <c r="D620" i="1"/>
  <c r="C620" i="1"/>
  <c r="D619" i="1"/>
  <c r="C619" i="1"/>
  <c r="D618" i="1"/>
  <c r="C618" i="1"/>
  <c r="D617" i="1"/>
  <c r="C617" i="1"/>
  <c r="D616" i="1"/>
  <c r="C616" i="1"/>
  <c r="C615" i="1"/>
  <c r="H614" i="1"/>
  <c r="D614" i="1"/>
  <c r="C614" i="1"/>
  <c r="G614" i="1" s="1"/>
  <c r="H613" i="1"/>
  <c r="D613" i="1"/>
  <c r="C613" i="1"/>
  <c r="G613" i="1" s="1"/>
  <c r="D612" i="1"/>
  <c r="C612" i="1"/>
  <c r="G612" i="1" s="1"/>
  <c r="D611" i="1"/>
  <c r="C611" i="1"/>
  <c r="G611" i="1" s="1"/>
  <c r="H610" i="1"/>
  <c r="D610" i="1"/>
  <c r="C610" i="1"/>
  <c r="G610" i="1" s="1"/>
  <c r="H609" i="1"/>
  <c r="D609" i="1"/>
  <c r="C609" i="1"/>
  <c r="G609" i="1" s="1"/>
  <c r="D608" i="1"/>
  <c r="C608" i="1"/>
  <c r="G608" i="1" s="1"/>
  <c r="D607" i="1"/>
  <c r="C607" i="1"/>
  <c r="G607" i="1" s="1"/>
  <c r="H606" i="1"/>
  <c r="D606" i="1"/>
  <c r="C606" i="1"/>
  <c r="G606" i="1" s="1"/>
  <c r="H605" i="1"/>
  <c r="D605" i="1"/>
  <c r="C605" i="1"/>
  <c r="G605" i="1" s="1"/>
  <c r="D604" i="1"/>
  <c r="C604" i="1"/>
  <c r="G604" i="1" s="1"/>
  <c r="D603" i="1"/>
  <c r="C603" i="1"/>
  <c r="G603" i="1" s="1"/>
  <c r="H602" i="1"/>
  <c r="D602" i="1"/>
  <c r="C602" i="1"/>
  <c r="G602" i="1" s="1"/>
  <c r="H601" i="1"/>
  <c r="D601" i="1"/>
  <c r="C601" i="1"/>
  <c r="G601" i="1" s="1"/>
  <c r="D600" i="1"/>
  <c r="C600" i="1"/>
  <c r="G600" i="1" s="1"/>
  <c r="D599" i="1"/>
  <c r="C599" i="1"/>
  <c r="G599" i="1" s="1"/>
  <c r="H598" i="1"/>
  <c r="D598" i="1"/>
  <c r="C598" i="1"/>
  <c r="G598" i="1" s="1"/>
  <c r="H597" i="1"/>
  <c r="D597" i="1"/>
  <c r="C597" i="1"/>
  <c r="G597" i="1" s="1"/>
  <c r="D596" i="1"/>
  <c r="C596" i="1"/>
  <c r="G596" i="1" s="1"/>
  <c r="D595" i="1"/>
  <c r="C595" i="1"/>
  <c r="G595" i="1" s="1"/>
  <c r="H594" i="1"/>
  <c r="D594" i="1"/>
  <c r="C594" i="1"/>
  <c r="G594" i="1" s="1"/>
  <c r="H593" i="1"/>
  <c r="D593" i="1"/>
  <c r="C593" i="1"/>
  <c r="G593" i="1" s="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C583" i="1"/>
  <c r="D582" i="1"/>
  <c r="C582" i="1"/>
  <c r="D581" i="1"/>
  <c r="C581" i="1"/>
  <c r="D580" i="1"/>
  <c r="C580" i="1"/>
  <c r="D579" i="1"/>
  <c r="C579" i="1"/>
  <c r="C578" i="1"/>
  <c r="D577" i="1"/>
  <c r="C577" i="1"/>
  <c r="G577" i="1" s="1"/>
  <c r="H576" i="1"/>
  <c r="D576" i="1"/>
  <c r="C576" i="1"/>
  <c r="G576" i="1" s="1"/>
  <c r="H575" i="1"/>
  <c r="D575" i="1"/>
  <c r="C575" i="1"/>
  <c r="G575" i="1" s="1"/>
  <c r="D574" i="1"/>
  <c r="C574" i="1"/>
  <c r="G574" i="1" s="1"/>
  <c r="D573" i="1"/>
  <c r="C573" i="1"/>
  <c r="G573" i="1" s="1"/>
  <c r="H572" i="1"/>
  <c r="D572" i="1"/>
  <c r="C572" i="1"/>
  <c r="G572" i="1" s="1"/>
  <c r="H571" i="1"/>
  <c r="D571" i="1"/>
  <c r="C571" i="1"/>
  <c r="G571" i="1" s="1"/>
  <c r="D570" i="1"/>
  <c r="C570" i="1"/>
  <c r="G570" i="1" s="1"/>
  <c r="H569" i="1"/>
  <c r="C569" i="1"/>
  <c r="G569" i="1" s="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D528" i="1"/>
  <c r="C528" i="1"/>
  <c r="G528" i="1" s="1"/>
  <c r="H527" i="1"/>
  <c r="D527" i="1"/>
  <c r="C527" i="1"/>
  <c r="G527" i="1" s="1"/>
  <c r="D526" i="1"/>
  <c r="C526" i="1"/>
  <c r="G526" i="1" s="1"/>
  <c r="D525" i="1"/>
  <c r="C525" i="1"/>
  <c r="G525" i="1" s="1"/>
  <c r="H524" i="1"/>
  <c r="D524" i="1"/>
  <c r="C524" i="1"/>
  <c r="G524" i="1" s="1"/>
  <c r="H523" i="1"/>
  <c r="D523" i="1"/>
  <c r="C523" i="1"/>
  <c r="G523" i="1" s="1"/>
  <c r="D522" i="1"/>
  <c r="C522" i="1"/>
  <c r="G522" i="1" s="1"/>
  <c r="D521" i="1"/>
  <c r="C521" i="1"/>
  <c r="G521" i="1" s="1"/>
  <c r="H520" i="1"/>
  <c r="C520" i="1"/>
  <c r="G520" i="1" s="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D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C486" i="1"/>
  <c r="H484" i="1"/>
  <c r="D484" i="1"/>
  <c r="C484" i="1"/>
  <c r="G484" i="1" s="1"/>
  <c r="D483" i="1"/>
  <c r="C483" i="1"/>
  <c r="G483" i="1" s="1"/>
  <c r="D482" i="1"/>
  <c r="C482" i="1"/>
  <c r="G482" i="1" s="1"/>
  <c r="H481" i="1"/>
  <c r="D481" i="1"/>
  <c r="C481" i="1"/>
  <c r="G481" i="1" s="1"/>
  <c r="H480" i="1"/>
  <c r="D480" i="1"/>
  <c r="C480" i="1"/>
  <c r="G480" i="1" s="1"/>
  <c r="D479" i="1"/>
  <c r="C479" i="1"/>
  <c r="G479" i="1" s="1"/>
  <c r="D478" i="1"/>
  <c r="C478" i="1"/>
  <c r="G478" i="1" s="1"/>
  <c r="H477" i="1"/>
  <c r="D477" i="1"/>
  <c r="C477" i="1"/>
  <c r="G477" i="1" s="1"/>
  <c r="H476" i="1"/>
  <c r="D476" i="1"/>
  <c r="C476" i="1"/>
  <c r="G476" i="1" s="1"/>
  <c r="D475" i="1"/>
  <c r="C475" i="1"/>
  <c r="G475" i="1" s="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3" i="1"/>
  <c r="C423" i="1"/>
  <c r="G423" i="1" s="1"/>
  <c r="D422" i="1"/>
  <c r="H421" i="1"/>
  <c r="D421" i="1"/>
  <c r="C421" i="1"/>
  <c r="G421" i="1" s="1"/>
  <c r="D416" i="1"/>
  <c r="C416" i="1"/>
  <c r="G416" i="1" s="1"/>
  <c r="H415" i="1"/>
  <c r="D415" i="1"/>
  <c r="C415" i="1"/>
  <c r="G415" i="1" s="1"/>
  <c r="H414" i="1"/>
  <c r="D414" i="1"/>
  <c r="C414" i="1"/>
  <c r="G414" i="1" s="1"/>
  <c r="H411" i="1"/>
  <c r="G411" i="1"/>
  <c r="D411" i="1"/>
  <c r="C411" i="1"/>
  <c r="H410" i="1"/>
  <c r="G410" i="1"/>
  <c r="D410" i="1"/>
  <c r="C410" i="1"/>
  <c r="H409" i="1"/>
  <c r="G409" i="1"/>
  <c r="D409" i="1"/>
  <c r="C409" i="1"/>
  <c r="H408" i="1"/>
  <c r="G408" i="1"/>
  <c r="D408" i="1"/>
  <c r="C408" i="1"/>
  <c r="C407" i="1"/>
  <c r="D406" i="1"/>
  <c r="C406" i="1"/>
  <c r="D405" i="1"/>
  <c r="D404" i="1"/>
  <c r="C404" i="1"/>
  <c r="D403" i="1"/>
  <c r="C403"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C369" i="1"/>
  <c r="D367" i="1"/>
  <c r="C367" i="1"/>
  <c r="D366" i="1"/>
  <c r="C366" i="1"/>
  <c r="D365" i="1"/>
  <c r="C365" i="1"/>
  <c r="D364" i="1"/>
  <c r="C364" i="1"/>
  <c r="D363" i="1"/>
  <c r="C363" i="1"/>
  <c r="D362" i="1"/>
  <c r="C362" i="1"/>
  <c r="D361" i="1"/>
  <c r="C361" i="1"/>
  <c r="D360" i="1"/>
  <c r="C360" i="1"/>
  <c r="D359" i="1"/>
  <c r="C359" i="1"/>
  <c r="D358" i="1"/>
  <c r="C358" i="1"/>
  <c r="D357" i="1"/>
  <c r="C357" i="1"/>
  <c r="C356" i="1"/>
  <c r="H354" i="1"/>
  <c r="G354" i="1"/>
  <c r="D354" i="1"/>
  <c r="C354" i="1"/>
  <c r="D353" i="1"/>
  <c r="H352" i="1"/>
  <c r="G352" i="1"/>
  <c r="D352" i="1"/>
  <c r="C352" i="1"/>
  <c r="H351" i="1"/>
  <c r="G351" i="1"/>
  <c r="D351" i="1"/>
  <c r="C351" i="1"/>
  <c r="C350"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D321" i="1"/>
  <c r="C321" i="1"/>
  <c r="D320" i="1"/>
  <c r="C320" i="1"/>
  <c r="D319" i="1"/>
  <c r="C319" i="1"/>
  <c r="D318" i="1"/>
  <c r="C318" i="1"/>
  <c r="D317" i="1"/>
  <c r="C317" i="1"/>
  <c r="D316" i="1"/>
  <c r="D315" i="1"/>
  <c r="C315" i="1"/>
  <c r="D314" i="1"/>
  <c r="C314" i="1"/>
  <c r="D313" i="1"/>
  <c r="C313" i="1"/>
  <c r="D312" i="1"/>
  <c r="C312" i="1"/>
  <c r="D311" i="1"/>
  <c r="C311" i="1"/>
  <c r="D310" i="1"/>
  <c r="C310" i="1"/>
  <c r="D309" i="1"/>
  <c r="D308" i="1"/>
  <c r="C308" i="1"/>
  <c r="D307" i="1"/>
  <c r="C307" i="1"/>
  <c r="D306" i="1"/>
  <c r="C306" i="1"/>
  <c r="C305" i="1"/>
  <c r="H302" i="1"/>
  <c r="G302" i="1"/>
  <c r="D302" i="1"/>
  <c r="C302" i="1"/>
  <c r="H301" i="1"/>
  <c r="G301" i="1"/>
  <c r="D301" i="1"/>
  <c r="C301" i="1"/>
  <c r="H300" i="1"/>
  <c r="G300" i="1"/>
  <c r="D300" i="1"/>
  <c r="C300" i="1"/>
  <c r="H299" i="1"/>
  <c r="G299" i="1"/>
  <c r="D299" i="1"/>
  <c r="C299" i="1"/>
  <c r="H298" i="1"/>
  <c r="G298" i="1"/>
  <c r="D298" i="1"/>
  <c r="C298" i="1"/>
  <c r="H294" i="1"/>
  <c r="G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5" i="1" s="1"/>
  <c r="D284" i="1"/>
  <c r="C284" i="1"/>
  <c r="D283" i="1"/>
  <c r="C283" i="1"/>
  <c r="D282" i="1"/>
  <c r="C282" i="1"/>
  <c r="D281" i="1"/>
  <c r="C281" i="1"/>
  <c r="D280" i="1"/>
  <c r="C280" i="1"/>
  <c r="C279" i="1"/>
  <c r="H278" i="1"/>
  <c r="D278" i="1"/>
  <c r="C278" i="1"/>
  <c r="G278" i="1" s="1"/>
  <c r="H277" i="1"/>
  <c r="D277" i="1"/>
  <c r="C277" i="1"/>
  <c r="G277" i="1" s="1"/>
  <c r="D276" i="1"/>
  <c r="C276" i="1"/>
  <c r="G276" i="1" s="1"/>
  <c r="D275" i="1"/>
  <c r="C275" i="1"/>
  <c r="G275" i="1" s="1"/>
  <c r="H274" i="1"/>
  <c r="D274" i="1"/>
  <c r="C274" i="1"/>
  <c r="G274" i="1" s="1"/>
  <c r="H273" i="1"/>
  <c r="D273" i="1"/>
  <c r="C273" i="1"/>
  <c r="G273" i="1" s="1"/>
  <c r="D272" i="1"/>
  <c r="C272" i="1"/>
  <c r="G272" i="1" s="1"/>
  <c r="D271" i="1"/>
  <c r="C271" i="1"/>
  <c r="G271" i="1" s="1"/>
  <c r="H270" i="1"/>
  <c r="D270" i="1"/>
  <c r="C270" i="1"/>
  <c r="G270"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C253" i="1"/>
  <c r="H253" i="1" s="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C221" i="1"/>
  <c r="D220" i="1"/>
  <c r="C220" i="1"/>
  <c r="D219" i="1"/>
  <c r="C219" i="1"/>
  <c r="D218" i="1"/>
  <c r="C218"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9" i="1"/>
  <c r="C159" i="1"/>
  <c r="D158" i="1"/>
  <c r="C158" i="1"/>
  <c r="D157" i="1"/>
  <c r="C157" i="1"/>
  <c r="D156" i="1"/>
  <c r="C156" i="1"/>
  <c r="D155" i="1"/>
  <c r="C155" i="1"/>
  <c r="D154" i="1"/>
  <c r="C154" i="1"/>
  <c r="D153" i="1"/>
  <c r="C153" i="1"/>
  <c r="D152" i="1"/>
  <c r="C152" i="1"/>
  <c r="D151" i="1"/>
  <c r="C151" i="1"/>
  <c r="D150" i="1"/>
  <c r="C150" i="1"/>
  <c r="D149"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G122" i="1"/>
  <c r="D122" i="1"/>
  <c r="C122" i="1"/>
  <c r="H122" i="1" s="1"/>
  <c r="D121" i="1"/>
  <c r="D120" i="1"/>
  <c r="C120" i="1"/>
  <c r="D119" i="1"/>
  <c r="C119" i="1"/>
  <c r="D118" i="1"/>
  <c r="C118" i="1"/>
  <c r="D117" i="1"/>
  <c r="C117" i="1"/>
  <c r="D116" i="1"/>
  <c r="C116" i="1"/>
  <c r="D115" i="1"/>
  <c r="C115" i="1"/>
  <c r="D114" i="1"/>
  <c r="C114" i="1"/>
  <c r="D113" i="1"/>
  <c r="G113" i="1" s="1"/>
  <c r="C113" i="1"/>
  <c r="D112" i="1"/>
  <c r="C112" i="1"/>
  <c r="H112" i="1" s="1"/>
  <c r="D111" i="1"/>
  <c r="C111" i="1"/>
  <c r="H111" i="1" s="1"/>
  <c r="G110" i="1"/>
  <c r="D110" i="1"/>
  <c r="C110" i="1"/>
  <c r="H110" i="1" s="1"/>
  <c r="D109" i="1"/>
  <c r="G109" i="1" s="1"/>
  <c r="C109" i="1"/>
  <c r="D108" i="1"/>
  <c r="C108" i="1"/>
  <c r="H108" i="1" s="1"/>
  <c r="D107" i="1"/>
  <c r="C107" i="1"/>
  <c r="H107" i="1" s="1"/>
  <c r="G106" i="1"/>
  <c r="D106" i="1"/>
  <c r="C106" i="1"/>
  <c r="H106" i="1" s="1"/>
  <c r="D105" i="1"/>
  <c r="G105" i="1" s="1"/>
  <c r="C105" i="1"/>
  <c r="D104" i="1"/>
  <c r="C104" i="1"/>
  <c r="H104" i="1" s="1"/>
  <c r="D103" i="1"/>
  <c r="C103" i="1"/>
  <c r="H103" i="1" s="1"/>
  <c r="D102" i="1"/>
  <c r="D101" i="1"/>
  <c r="G101" i="1" s="1"/>
  <c r="C101" i="1"/>
  <c r="D100" i="1"/>
  <c r="C100" i="1"/>
  <c r="H100" i="1" s="1"/>
  <c r="D99" i="1"/>
  <c r="C99" i="1"/>
  <c r="H99" i="1" s="1"/>
  <c r="G98" i="1"/>
  <c r="D98" i="1"/>
  <c r="C98" i="1"/>
  <c r="H98" i="1" s="1"/>
  <c r="D97" i="1"/>
  <c r="G97" i="1" s="1"/>
  <c r="C97" i="1"/>
  <c r="D96" i="1"/>
  <c r="C96" i="1"/>
  <c r="H96" i="1" s="1"/>
  <c r="D95" i="1"/>
  <c r="C95" i="1"/>
  <c r="H95" i="1" s="1"/>
  <c r="G94" i="1"/>
  <c r="D94" i="1"/>
  <c r="C94" i="1"/>
  <c r="H94" i="1" s="1"/>
  <c r="D93" i="1"/>
  <c r="G93" i="1" s="1"/>
  <c r="C93" i="1"/>
  <c r="D92" i="1"/>
  <c r="C92" i="1"/>
  <c r="H92" i="1" s="1"/>
  <c r="D91" i="1"/>
  <c r="C91" i="1"/>
  <c r="H91" i="1" s="1"/>
  <c r="G90" i="1"/>
  <c r="D90" i="1"/>
  <c r="C90" i="1"/>
  <c r="H90" i="1" s="1"/>
  <c r="D89" i="1"/>
  <c r="G89" i="1" s="1"/>
  <c r="C89" i="1"/>
  <c r="D88" i="1"/>
  <c r="C88" i="1"/>
  <c r="H88" i="1" s="1"/>
  <c r="D87" i="1"/>
  <c r="C87" i="1"/>
  <c r="H87" i="1" s="1"/>
  <c r="G86" i="1"/>
  <c r="D86" i="1"/>
  <c r="C86" i="1"/>
  <c r="H86" i="1" s="1"/>
  <c r="D85" i="1"/>
  <c r="G85" i="1" s="1"/>
  <c r="C85" i="1"/>
  <c r="D84" i="1"/>
  <c r="C84" i="1"/>
  <c r="H84" i="1" s="1"/>
  <c r="D83" i="1"/>
  <c r="C83" i="1"/>
  <c r="H83" i="1" s="1"/>
  <c r="G82" i="1"/>
  <c r="D82" i="1"/>
  <c r="C82" i="1"/>
  <c r="H82" i="1" s="1"/>
  <c r="D81" i="1"/>
  <c r="G81" i="1" s="1"/>
  <c r="C81" i="1"/>
  <c r="D80" i="1"/>
  <c r="C80" i="1"/>
  <c r="H80" i="1" s="1"/>
  <c r="D79" i="1"/>
  <c r="C79" i="1"/>
  <c r="H79" i="1" s="1"/>
  <c r="D78" i="1"/>
  <c r="D77" i="1"/>
  <c r="G77" i="1" s="1"/>
  <c r="C77" i="1"/>
  <c r="D76" i="1"/>
  <c r="C76" i="1"/>
  <c r="H76" i="1" s="1"/>
  <c r="D75" i="1"/>
  <c r="C75" i="1"/>
  <c r="H75" i="1" s="1"/>
  <c r="G74" i="1"/>
  <c r="D74" i="1"/>
  <c r="C74" i="1"/>
  <c r="H74" i="1" s="1"/>
  <c r="D73" i="1"/>
  <c r="G73" i="1" s="1"/>
  <c r="C73" i="1"/>
  <c r="D72" i="1"/>
  <c r="C72" i="1"/>
  <c r="H72" i="1" s="1"/>
  <c r="D71" i="1"/>
  <c r="C71" i="1"/>
  <c r="H71" i="1" s="1"/>
  <c r="G70" i="1"/>
  <c r="D70" i="1"/>
  <c r="C70" i="1"/>
  <c r="H70" i="1" s="1"/>
  <c r="D69" i="1"/>
  <c r="G69" i="1" s="1"/>
  <c r="C69" i="1"/>
  <c r="D68" i="1"/>
  <c r="C68" i="1"/>
  <c r="H68" i="1" s="1"/>
  <c r="D67" i="1"/>
  <c r="C67" i="1"/>
  <c r="H67" i="1" s="1"/>
  <c r="G66" i="1"/>
  <c r="D66" i="1"/>
  <c r="C66" i="1"/>
  <c r="H66" i="1" s="1"/>
  <c r="D65" i="1"/>
  <c r="G65" i="1" s="1"/>
  <c r="C65" i="1"/>
  <c r="D64" i="1"/>
  <c r="C64" i="1"/>
  <c r="H64" i="1" s="1"/>
  <c r="D63" i="1"/>
  <c r="C63" i="1"/>
  <c r="H63" i="1" s="1"/>
  <c r="G62" i="1"/>
  <c r="D62" i="1"/>
  <c r="C62" i="1"/>
  <c r="H62" i="1" s="1"/>
  <c r="D61" i="1"/>
  <c r="G61" i="1" s="1"/>
  <c r="C61" i="1"/>
  <c r="D60" i="1"/>
  <c r="C60" i="1"/>
  <c r="H60" i="1" s="1"/>
  <c r="D59" i="1"/>
  <c r="C59" i="1"/>
  <c r="H59" i="1" s="1"/>
  <c r="G58" i="1"/>
  <c r="D58" i="1"/>
  <c r="C58" i="1"/>
  <c r="H58" i="1" s="1"/>
  <c r="D57" i="1"/>
  <c r="G57" i="1" s="1"/>
  <c r="C57" i="1"/>
  <c r="D56" i="1"/>
  <c r="C56" i="1"/>
  <c r="H56" i="1" s="1"/>
  <c r="D55" i="1"/>
  <c r="C55" i="1"/>
  <c r="H55" i="1" s="1"/>
  <c r="D54" i="1"/>
  <c r="D53" i="1"/>
  <c r="G53" i="1" s="1"/>
  <c r="C53" i="1"/>
  <c r="D52" i="1"/>
  <c r="C52" i="1"/>
  <c r="H52" i="1" s="1"/>
  <c r="D51" i="1"/>
  <c r="C51" i="1"/>
  <c r="H51" i="1" s="1"/>
  <c r="G50" i="1"/>
  <c r="D50" i="1"/>
  <c r="C50" i="1"/>
  <c r="H50" i="1" s="1"/>
  <c r="D49" i="1"/>
  <c r="G49" i="1" s="1"/>
  <c r="C49" i="1"/>
  <c r="D48" i="1"/>
  <c r="C48" i="1"/>
  <c r="H48" i="1" s="1"/>
  <c r="D47" i="1"/>
  <c r="C47" i="1"/>
  <c r="H47" i="1" s="1"/>
  <c r="G46" i="1"/>
  <c r="D46" i="1"/>
  <c r="C46" i="1"/>
  <c r="H46" i="1" s="1"/>
  <c r="D45" i="1"/>
  <c r="D44" i="1"/>
  <c r="C44" i="1"/>
  <c r="H44" i="1" s="1"/>
  <c r="D43" i="1"/>
  <c r="C43" i="1"/>
  <c r="H43" i="1" s="1"/>
  <c r="G42" i="1"/>
  <c r="D42" i="1"/>
  <c r="C42" i="1"/>
  <c r="H42" i="1" s="1"/>
  <c r="D41" i="1"/>
  <c r="G41" i="1" s="1"/>
  <c r="C41" i="1"/>
  <c r="C40" i="1"/>
  <c r="C39" i="1"/>
  <c r="G38" i="1"/>
  <c r="D38" i="1"/>
  <c r="C38" i="1"/>
  <c r="H38" i="1" s="1"/>
  <c r="D37" i="1"/>
  <c r="G37" i="1" s="1"/>
  <c r="C37" i="1"/>
  <c r="D36" i="1"/>
  <c r="C36" i="1"/>
  <c r="H36" i="1" s="1"/>
  <c r="C35" i="1"/>
  <c r="G34" i="1"/>
  <c r="D34" i="1"/>
  <c r="C34" i="1"/>
  <c r="H34" i="1" s="1"/>
  <c r="D33" i="1"/>
  <c r="G33" i="1" s="1"/>
  <c r="C33" i="1"/>
  <c r="D32" i="1"/>
  <c r="C32" i="1"/>
  <c r="H32" i="1" s="1"/>
  <c r="D31" i="1"/>
  <c r="C31" i="1"/>
  <c r="H31" i="1" s="1"/>
  <c r="G30" i="1"/>
  <c r="D30" i="1"/>
  <c r="C30" i="1"/>
  <c r="H30" i="1" s="1"/>
  <c r="D29" i="1"/>
  <c r="G29" i="1" s="1"/>
  <c r="C29" i="1"/>
  <c r="D28" i="1"/>
  <c r="C28" i="1"/>
  <c r="H28" i="1" s="1"/>
  <c r="D27" i="1"/>
  <c r="C27" i="1"/>
  <c r="H27" i="1" s="1"/>
  <c r="G26" i="1"/>
  <c r="D26" i="1"/>
  <c r="C26" i="1"/>
  <c r="H26" i="1" s="1"/>
  <c r="D25" i="1"/>
  <c r="G25" i="1" s="1"/>
  <c r="C25" i="1"/>
  <c r="D24" i="1"/>
  <c r="C24" i="1"/>
  <c r="H24" i="1" s="1"/>
  <c r="D23" i="1"/>
  <c r="C23" i="1"/>
  <c r="H23" i="1" s="1"/>
  <c r="G22" i="1"/>
  <c r="D22" i="1"/>
  <c r="C22" i="1"/>
  <c r="H22" i="1" s="1"/>
  <c r="D21" i="1"/>
  <c r="G21" i="1" s="1"/>
  <c r="C21" i="1"/>
  <c r="D20" i="1"/>
  <c r="C20" i="1"/>
  <c r="H20" i="1" s="1"/>
  <c r="C19" i="1"/>
  <c r="G18" i="1"/>
  <c r="D18" i="1"/>
  <c r="C18" i="1"/>
  <c r="H18" i="1" s="1"/>
  <c r="D17" i="1"/>
  <c r="G17" i="1" s="1"/>
  <c r="C17" i="1"/>
  <c r="D16" i="1"/>
  <c r="C16" i="1"/>
  <c r="H16" i="1" s="1"/>
  <c r="D15" i="1"/>
  <c r="C15" i="1"/>
  <c r="H15" i="1" s="1"/>
  <c r="G14" i="1"/>
  <c r="D14" i="1"/>
  <c r="C14" i="1"/>
  <c r="H14" i="1" s="1"/>
  <c r="D13" i="1"/>
  <c r="D12" i="1"/>
  <c r="C12" i="1"/>
  <c r="H12" i="1" s="1"/>
  <c r="D11" i="1"/>
  <c r="C11" i="1"/>
  <c r="H11" i="1" s="1"/>
  <c r="G10" i="1"/>
  <c r="D10" i="1"/>
  <c r="C10" i="1"/>
  <c r="H10" i="1" s="1"/>
  <c r="D9" i="1"/>
  <c r="G9" i="1" s="1"/>
  <c r="C9" i="1"/>
  <c r="D8" i="1"/>
  <c r="C8" i="1"/>
  <c r="H8" i="1" s="1"/>
  <c r="D7" i="1"/>
  <c r="C7" i="1"/>
  <c r="H7" i="1" s="1"/>
  <c r="G6" i="1"/>
  <c r="D6" i="1"/>
  <c r="C6" i="1"/>
  <c r="H6" i="1" s="1"/>
  <c r="D5" i="1"/>
  <c r="G5" i="1" s="1"/>
  <c r="C5" i="1"/>
  <c r="D4" i="1"/>
  <c r="C4" i="1"/>
  <c r="H4" i="1" s="1"/>
  <c r="G1306" i="1" l="1"/>
  <c r="C1583" i="1"/>
  <c r="G1682" i="1"/>
  <c r="E303" i="9"/>
  <c r="B303" i="9" s="1"/>
  <c r="G1649" i="1"/>
  <c r="H1649" i="1"/>
  <c r="H402" i="1"/>
  <c r="G402" i="1"/>
  <c r="G1094" i="1"/>
  <c r="H1094" i="1"/>
  <c r="H1654" i="1"/>
  <c r="G1654" i="1"/>
  <c r="G422" i="1"/>
  <c r="H422" i="1"/>
  <c r="H239" i="1"/>
  <c r="G239" i="1"/>
  <c r="G279" i="1"/>
  <c r="H306" i="1"/>
  <c r="G306" i="1"/>
  <c r="H310" i="1"/>
  <c r="G310" i="1"/>
  <c r="H314" i="1"/>
  <c r="G314" i="1"/>
  <c r="H318" i="1"/>
  <c r="G318" i="1"/>
  <c r="C322" i="1"/>
  <c r="H326" i="1"/>
  <c r="G326" i="1"/>
  <c r="H330" i="1"/>
  <c r="G330" i="1"/>
  <c r="H334" i="1"/>
  <c r="G334" i="1"/>
  <c r="H338" i="1"/>
  <c r="G338" i="1"/>
  <c r="H342" i="1"/>
  <c r="G342" i="1"/>
  <c r="H346" i="1"/>
  <c r="G346" i="1"/>
  <c r="H359" i="1"/>
  <c r="G359" i="1"/>
  <c r="H363" i="1"/>
  <c r="G363" i="1"/>
  <c r="H365" i="1"/>
  <c r="G365" i="1"/>
  <c r="G1099" i="1"/>
  <c r="H1099" i="1"/>
  <c r="G1102" i="1"/>
  <c r="H1102" i="1"/>
  <c r="G1107" i="1"/>
  <c r="H1107" i="1"/>
  <c r="G1118" i="1"/>
  <c r="H1118" i="1"/>
  <c r="G1123" i="1"/>
  <c r="H1123" i="1"/>
  <c r="G1126" i="1"/>
  <c r="H1126" i="1"/>
  <c r="G1134" i="1"/>
  <c r="H1134" i="1"/>
  <c r="G1139" i="1"/>
  <c r="H1139" i="1"/>
  <c r="G1166" i="1"/>
  <c r="H1166" i="1"/>
  <c r="G1171" i="1"/>
  <c r="H1171" i="1"/>
  <c r="G1174" i="1"/>
  <c r="H1174" i="1"/>
  <c r="G1184" i="1"/>
  <c r="H1184" i="1"/>
  <c r="G1186" i="1"/>
  <c r="H1186" i="1"/>
  <c r="G1191" i="1"/>
  <c r="H1191" i="1"/>
  <c r="G1206" i="1"/>
  <c r="H1206" i="1"/>
  <c r="G1209" i="1"/>
  <c r="H1209" i="1"/>
  <c r="G1214" i="1"/>
  <c r="H1214" i="1"/>
  <c r="G1217" i="1"/>
  <c r="H1217" i="1"/>
  <c r="G1222" i="1"/>
  <c r="H1222" i="1"/>
  <c r="G1261" i="1"/>
  <c r="H1261" i="1"/>
  <c r="G1264" i="1"/>
  <c r="H1264" i="1"/>
  <c r="G1272" i="1"/>
  <c r="H1272" i="1"/>
  <c r="G1277" i="1"/>
  <c r="H1277" i="1"/>
  <c r="G1280" i="1"/>
  <c r="H1280" i="1"/>
  <c r="G1285" i="1"/>
  <c r="H1285" i="1"/>
  <c r="G1296" i="1"/>
  <c r="H1296" i="1"/>
  <c r="G1403" i="1"/>
  <c r="H1403" i="1"/>
  <c r="G1414" i="1"/>
  <c r="H1414" i="1"/>
  <c r="G1419" i="1"/>
  <c r="H1419" i="1"/>
  <c r="G1430" i="1"/>
  <c r="H1430" i="1"/>
  <c r="G1451" i="1"/>
  <c r="H1451" i="1"/>
  <c r="H1566" i="1"/>
  <c r="G1566" i="1"/>
  <c r="I1566" i="1" s="1"/>
  <c r="J1566" i="1"/>
  <c r="H1583" i="1"/>
  <c r="G1583" i="1"/>
  <c r="G1657" i="1"/>
  <c r="H1657" i="1"/>
  <c r="G1665" i="1"/>
  <c r="H1665" i="1"/>
  <c r="F314" i="4"/>
  <c r="D309" i="4"/>
  <c r="D321" i="4"/>
  <c r="E354" i="4"/>
  <c r="D349" i="1" s="1"/>
  <c r="G349" i="1" s="1"/>
  <c r="D350" i="1"/>
  <c r="D5" i="7"/>
  <c r="C1555" i="1"/>
  <c r="H36" i="3"/>
  <c r="C1577" i="1"/>
  <c r="G1602" i="1"/>
  <c r="H1602" i="1"/>
  <c r="G12" i="1"/>
  <c r="G20" i="1"/>
  <c r="G24" i="1"/>
  <c r="G32" i="1"/>
  <c r="G44" i="1"/>
  <c r="G52" i="1"/>
  <c r="C54" i="1"/>
  <c r="G56" i="1"/>
  <c r="G68" i="1"/>
  <c r="G76" i="1"/>
  <c r="C78" i="1"/>
  <c r="G80" i="1"/>
  <c r="G88" i="1"/>
  <c r="G92" i="1"/>
  <c r="G100" i="1"/>
  <c r="G104" i="1"/>
  <c r="G112" i="1"/>
  <c r="H114" i="1"/>
  <c r="G114" i="1"/>
  <c r="H116" i="1"/>
  <c r="G116" i="1"/>
  <c r="H118" i="1"/>
  <c r="G118" i="1"/>
  <c r="H120" i="1"/>
  <c r="G120" i="1"/>
  <c r="H272" i="1"/>
  <c r="H282" i="1"/>
  <c r="G282" i="1"/>
  <c r="H407" i="1"/>
  <c r="H423" i="1"/>
  <c r="H428" i="1"/>
  <c r="G428" i="1"/>
  <c r="H432" i="1"/>
  <c r="G432" i="1"/>
  <c r="H436" i="1"/>
  <c r="G436" i="1"/>
  <c r="H440" i="1"/>
  <c r="G440" i="1"/>
  <c r="H446" i="1"/>
  <c r="G446" i="1"/>
  <c r="H450" i="1"/>
  <c r="G450" i="1"/>
  <c r="H454" i="1"/>
  <c r="G454" i="1"/>
  <c r="H458" i="1"/>
  <c r="G458" i="1"/>
  <c r="H475" i="1"/>
  <c r="H522" i="1"/>
  <c r="H570" i="1"/>
  <c r="H596" i="1"/>
  <c r="H604" i="1"/>
  <c r="H612" i="1"/>
  <c r="H616" i="1"/>
  <c r="G616" i="1"/>
  <c r="H620" i="1"/>
  <c r="G620" i="1"/>
  <c r="H652" i="1"/>
  <c r="H656" i="1"/>
  <c r="H664" i="1"/>
  <c r="H672" i="1"/>
  <c r="H680" i="1"/>
  <c r="H692" i="1"/>
  <c r="H696" i="1"/>
  <c r="H708" i="1"/>
  <c r="H716" i="1"/>
  <c r="H724" i="1"/>
  <c r="H728" i="1"/>
  <c r="H736" i="1"/>
  <c r="H740" i="1"/>
  <c r="H756" i="1"/>
  <c r="H844" i="1"/>
  <c r="H115" i="1"/>
  <c r="G115" i="1"/>
  <c r="H117" i="1"/>
  <c r="G117" i="1"/>
  <c r="H119" i="1"/>
  <c r="G119" i="1"/>
  <c r="H281" i="1"/>
  <c r="G281" i="1"/>
  <c r="H283" i="1"/>
  <c r="G283" i="1"/>
  <c r="H305" i="1"/>
  <c r="H404" i="1"/>
  <c r="G404" i="1"/>
  <c r="H406" i="1"/>
  <c r="G406" i="1"/>
  <c r="H425" i="1"/>
  <c r="G42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578" i="1"/>
  <c r="H617" i="1"/>
  <c r="G617" i="1"/>
  <c r="H619" i="1"/>
  <c r="G619" i="1"/>
  <c r="H621" i="1"/>
  <c r="G621" i="1"/>
  <c r="H636" i="1"/>
  <c r="G636" i="1"/>
  <c r="G972" i="1"/>
  <c r="H972" i="1"/>
  <c r="G977" i="1"/>
  <c r="H977" i="1"/>
  <c r="G980" i="1"/>
  <c r="H980" i="1"/>
  <c r="G985" i="1"/>
  <c r="H985" i="1"/>
  <c r="G988" i="1"/>
  <c r="H988" i="1"/>
  <c r="G993" i="1"/>
  <c r="H993" i="1"/>
  <c r="G996" i="1"/>
  <c r="H996" i="1"/>
  <c r="G1001" i="1"/>
  <c r="H1001" i="1"/>
  <c r="G1004" i="1"/>
  <c r="H1004" i="1"/>
  <c r="G1009" i="1"/>
  <c r="H1009" i="1"/>
  <c r="G1015" i="1"/>
  <c r="H1015" i="1"/>
  <c r="G1022" i="1"/>
  <c r="H1022" i="1"/>
  <c r="G1025" i="1"/>
  <c r="H1025" i="1"/>
  <c r="G1030" i="1"/>
  <c r="H1030" i="1"/>
  <c r="G1033" i="1"/>
  <c r="H1033" i="1"/>
  <c r="G1038" i="1"/>
  <c r="H1038" i="1"/>
  <c r="G1041" i="1"/>
  <c r="H1041" i="1"/>
  <c r="G1046" i="1"/>
  <c r="H1046" i="1"/>
  <c r="G1049" i="1"/>
  <c r="H1049" i="1"/>
  <c r="G1054" i="1"/>
  <c r="H1054" i="1"/>
  <c r="G1057" i="1"/>
  <c r="H1057" i="1"/>
  <c r="G1062" i="1"/>
  <c r="H1062" i="1"/>
  <c r="G1065" i="1"/>
  <c r="H1065" i="1"/>
  <c r="G1070" i="1"/>
  <c r="H1070" i="1"/>
  <c r="G1073" i="1"/>
  <c r="H1073" i="1"/>
  <c r="G1079" i="1"/>
  <c r="H1079" i="1"/>
  <c r="G1082" i="1"/>
  <c r="H1082" i="1"/>
  <c r="G1087" i="1"/>
  <c r="H1087" i="1"/>
  <c r="G1090" i="1"/>
  <c r="H1090" i="1"/>
  <c r="G1227" i="1"/>
  <c r="H1227" i="1"/>
  <c r="G1232" i="1"/>
  <c r="H1232" i="1"/>
  <c r="G1235" i="1"/>
  <c r="H1235" i="1"/>
  <c r="G1240" i="1"/>
  <c r="H1240" i="1"/>
  <c r="G1243" i="1"/>
  <c r="H1243" i="1"/>
  <c r="G1248" i="1"/>
  <c r="H1248" i="1"/>
  <c r="G1251" i="1"/>
  <c r="H1251" i="1"/>
  <c r="G1258" i="1"/>
  <c r="H1258" i="1"/>
  <c r="G1304" i="1"/>
  <c r="H1304" i="1"/>
  <c r="G1307" i="1"/>
  <c r="H1307" i="1"/>
  <c r="G1312" i="1"/>
  <c r="H1312" i="1"/>
  <c r="G1315" i="1"/>
  <c r="H1315" i="1"/>
  <c r="G1320" i="1"/>
  <c r="H1320" i="1"/>
  <c r="G1323" i="1"/>
  <c r="H1323" i="1"/>
  <c r="G1328" i="1"/>
  <c r="H1328" i="1"/>
  <c r="G1331" i="1"/>
  <c r="H1331" i="1"/>
  <c r="G1336" i="1"/>
  <c r="H1336" i="1"/>
  <c r="G1339" i="1"/>
  <c r="H1339" i="1"/>
  <c r="G1344" i="1"/>
  <c r="H1344" i="1"/>
  <c r="G1347" i="1"/>
  <c r="H1347" i="1"/>
  <c r="G1352" i="1"/>
  <c r="H1352" i="1"/>
  <c r="G1355" i="1"/>
  <c r="H1355" i="1"/>
  <c r="G1360" i="1"/>
  <c r="H1360" i="1"/>
  <c r="G1363" i="1"/>
  <c r="H1363" i="1"/>
  <c r="G1368" i="1"/>
  <c r="H1368" i="1"/>
  <c r="G1371" i="1"/>
  <c r="H1371" i="1"/>
  <c r="G1376" i="1"/>
  <c r="H1376" i="1"/>
  <c r="G1379" i="1"/>
  <c r="H1379" i="1"/>
  <c r="G1384" i="1"/>
  <c r="H1384" i="1"/>
  <c r="G1387" i="1"/>
  <c r="H1387" i="1"/>
  <c r="G1392" i="1"/>
  <c r="H1392" i="1"/>
  <c r="G1395" i="1"/>
  <c r="H1395" i="1"/>
  <c r="G1400" i="1"/>
  <c r="H1400" i="1"/>
  <c r="G1433" i="1"/>
  <c r="H1433" i="1"/>
  <c r="G1437" i="1"/>
  <c r="H1437" i="1"/>
  <c r="G1440" i="1"/>
  <c r="H1440" i="1"/>
  <c r="G1445" i="1"/>
  <c r="H1445" i="1"/>
  <c r="G1448" i="1"/>
  <c r="H1448" i="1"/>
  <c r="G1459" i="1"/>
  <c r="H1459" i="1"/>
  <c r="G1464" i="1"/>
  <c r="H1464" i="1"/>
  <c r="G1467" i="1"/>
  <c r="H1467" i="1"/>
  <c r="G1472" i="1"/>
  <c r="H1472" i="1"/>
  <c r="G1475" i="1"/>
  <c r="H1475" i="1"/>
  <c r="G1480" i="1"/>
  <c r="H1480" i="1"/>
  <c r="G1483" i="1"/>
  <c r="H1483" i="1"/>
  <c r="G1487" i="1"/>
  <c r="H1487" i="1"/>
  <c r="G1490" i="1"/>
  <c r="H1490" i="1"/>
  <c r="G1495" i="1"/>
  <c r="H1495" i="1"/>
  <c r="G1498" i="1"/>
  <c r="H1498" i="1"/>
  <c r="G1503" i="1"/>
  <c r="H1503" i="1"/>
  <c r="G1506" i="1"/>
  <c r="H1506" i="1"/>
  <c r="G1528" i="1"/>
  <c r="H1528" i="1"/>
  <c r="G1531" i="1"/>
  <c r="H1531" i="1"/>
  <c r="G1536" i="1"/>
  <c r="H1536" i="1"/>
  <c r="H1596" i="1"/>
  <c r="G1596" i="1"/>
  <c r="H1603" i="1"/>
  <c r="G1603" i="1"/>
  <c r="H1607" i="1"/>
  <c r="G1607" i="1"/>
  <c r="H1667" i="1"/>
  <c r="G1667" i="1"/>
  <c r="F112" i="4"/>
  <c r="D106" i="4"/>
  <c r="E309" i="4"/>
  <c r="D305" i="1"/>
  <c r="G305" i="1" s="1"/>
  <c r="E373" i="4"/>
  <c r="D368" i="1" s="1"/>
  <c r="D369" i="1"/>
  <c r="F407" i="4"/>
  <c r="D406" i="4"/>
  <c r="D648" i="4"/>
  <c r="F427" i="4"/>
  <c r="D647" i="4"/>
  <c r="E479" i="4"/>
  <c r="D473" i="1" s="1"/>
  <c r="D474" i="1"/>
  <c r="H474" i="1" s="1"/>
  <c r="F502" i="4"/>
  <c r="D491" i="4"/>
  <c r="C496" i="1"/>
  <c r="G314" i="9"/>
  <c r="E314" i="9" s="1"/>
  <c r="B314" i="9" s="1"/>
  <c r="D88" i="5"/>
  <c r="F89" i="5"/>
  <c r="G344" i="9"/>
  <c r="E344" i="9" s="1"/>
  <c r="B344" i="9" s="1"/>
  <c r="C1621" i="1"/>
  <c r="I39" i="3"/>
  <c r="D51" i="8"/>
  <c r="C1628" i="1" s="1"/>
  <c r="C1629" i="1"/>
  <c r="G1669" i="1"/>
  <c r="H1669" i="1"/>
  <c r="H19" i="1"/>
  <c r="H35" i="1"/>
  <c r="H39" i="1"/>
  <c r="D40" i="1"/>
  <c r="G40" i="1" s="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49" i="1"/>
  <c r="G149"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H203" i="1"/>
  <c r="G203" i="1"/>
  <c r="H205" i="1"/>
  <c r="G205" i="1"/>
  <c r="H207" i="1"/>
  <c r="G207" i="1"/>
  <c r="H209" i="1"/>
  <c r="G209" i="1"/>
  <c r="H211" i="1"/>
  <c r="G211" i="1"/>
  <c r="H213" i="1"/>
  <c r="G213" i="1"/>
  <c r="H215" i="1"/>
  <c r="G215" i="1"/>
  <c r="H217" i="1"/>
  <c r="G217" i="1"/>
  <c r="H219" i="1"/>
  <c r="G219" i="1"/>
  <c r="H221" i="1"/>
  <c r="G221" i="1"/>
  <c r="H223" i="1"/>
  <c r="G223" i="1"/>
  <c r="H225" i="1"/>
  <c r="G225" i="1"/>
  <c r="H227" i="1"/>
  <c r="G227" i="1"/>
  <c r="H229" i="1"/>
  <c r="G229" i="1"/>
  <c r="H231" i="1"/>
  <c r="G231" i="1"/>
  <c r="H233" i="1"/>
  <c r="G233" i="1"/>
  <c r="H235" i="1"/>
  <c r="G235" i="1"/>
  <c r="H237" i="1"/>
  <c r="G237" i="1"/>
  <c r="H241" i="1"/>
  <c r="G241" i="1"/>
  <c r="H243" i="1"/>
  <c r="G243" i="1"/>
  <c r="H245" i="1"/>
  <c r="G245" i="1"/>
  <c r="H247" i="1"/>
  <c r="G247" i="1"/>
  <c r="H249" i="1"/>
  <c r="G249" i="1"/>
  <c r="H251" i="1"/>
  <c r="G251" i="1"/>
  <c r="G285" i="1"/>
  <c r="H308" i="1"/>
  <c r="G308" i="1"/>
  <c r="H312" i="1"/>
  <c r="G312" i="1"/>
  <c r="H320" i="1"/>
  <c r="G320" i="1"/>
  <c r="H324" i="1"/>
  <c r="G324" i="1"/>
  <c r="H328" i="1"/>
  <c r="G328" i="1"/>
  <c r="H332" i="1"/>
  <c r="G332" i="1"/>
  <c r="H336" i="1"/>
  <c r="G336" i="1"/>
  <c r="H340" i="1"/>
  <c r="G340" i="1"/>
  <c r="H344" i="1"/>
  <c r="G344" i="1"/>
  <c r="H348" i="1"/>
  <c r="G348" i="1"/>
  <c r="H357" i="1"/>
  <c r="G357" i="1"/>
  <c r="H361" i="1"/>
  <c r="G361" i="1"/>
  <c r="H367" i="1"/>
  <c r="G367" i="1"/>
  <c r="H579" i="1"/>
  <c r="G579" i="1"/>
  <c r="H581" i="1"/>
  <c r="G581" i="1"/>
  <c r="H615" i="1"/>
  <c r="G615" i="1"/>
  <c r="G1076" i="1"/>
  <c r="G1110" i="1"/>
  <c r="H1110" i="1"/>
  <c r="G1115" i="1"/>
  <c r="H1115" i="1"/>
  <c r="G1131" i="1"/>
  <c r="H1131" i="1"/>
  <c r="G1142" i="1"/>
  <c r="H1142" i="1"/>
  <c r="G1147" i="1"/>
  <c r="H1147" i="1"/>
  <c r="G1150" i="1"/>
  <c r="H1150" i="1"/>
  <c r="G1155" i="1"/>
  <c r="H1155" i="1"/>
  <c r="G1158" i="1"/>
  <c r="H1158" i="1"/>
  <c r="G1163" i="1"/>
  <c r="H1163" i="1"/>
  <c r="G1179" i="1"/>
  <c r="H1179" i="1"/>
  <c r="G1194" i="1"/>
  <c r="H1194" i="1"/>
  <c r="G1199" i="1"/>
  <c r="H1199" i="1"/>
  <c r="G1269" i="1"/>
  <c r="H1269" i="1"/>
  <c r="G1288" i="1"/>
  <c r="H1288" i="1"/>
  <c r="G1293" i="1"/>
  <c r="H1293" i="1"/>
  <c r="G1406" i="1"/>
  <c r="H1406" i="1"/>
  <c r="G1411" i="1"/>
  <c r="H1411" i="1"/>
  <c r="G1422" i="1"/>
  <c r="H1422" i="1"/>
  <c r="G1427" i="1"/>
  <c r="H1427" i="1"/>
  <c r="G1456" i="1"/>
  <c r="H1456" i="1"/>
  <c r="G1512" i="1"/>
  <c r="H1512" i="1"/>
  <c r="G1517" i="1"/>
  <c r="H1517" i="1"/>
  <c r="G1520" i="1"/>
  <c r="H1520" i="1"/>
  <c r="G1539" i="1"/>
  <c r="H1539" i="1"/>
  <c r="H1570" i="1"/>
  <c r="G1570" i="1"/>
  <c r="I1570" i="1" s="1"/>
  <c r="J1570" i="1"/>
  <c r="H1604" i="1"/>
  <c r="G1604" i="1"/>
  <c r="F17" i="4"/>
  <c r="G208" i="9"/>
  <c r="E208" i="9" s="1"/>
  <c r="B208" i="9" s="1"/>
  <c r="G192" i="9"/>
  <c r="E192" i="9" s="1"/>
  <c r="B192" i="9" s="1"/>
  <c r="G212" i="9"/>
  <c r="E212" i="9" s="1"/>
  <c r="B212" i="9" s="1"/>
  <c r="F283" i="4"/>
  <c r="E273" i="4"/>
  <c r="D269" i="1" s="1"/>
  <c r="D279" i="1"/>
  <c r="H279" i="1" s="1"/>
  <c r="F358" i="4"/>
  <c r="C353" i="1"/>
  <c r="E406" i="4"/>
  <c r="D401" i="1" s="1"/>
  <c r="D402" i="1"/>
  <c r="C1571" i="1"/>
  <c r="H35" i="3"/>
  <c r="G4" i="1"/>
  <c r="G8" i="1"/>
  <c r="G16" i="1"/>
  <c r="G28" i="1"/>
  <c r="G36" i="1"/>
  <c r="G48" i="1"/>
  <c r="G60" i="1"/>
  <c r="G64" i="1"/>
  <c r="G72" i="1"/>
  <c r="G84" i="1"/>
  <c r="G96" i="1"/>
  <c r="G108" i="1"/>
  <c r="G253" i="1"/>
  <c r="H276" i="1"/>
  <c r="H280" i="1"/>
  <c r="G280" i="1"/>
  <c r="H284" i="1"/>
  <c r="G284" i="1"/>
  <c r="H403" i="1"/>
  <c r="G403" i="1"/>
  <c r="C405" i="1"/>
  <c r="H426" i="1"/>
  <c r="G426" i="1"/>
  <c r="H430" i="1"/>
  <c r="G430" i="1"/>
  <c r="H434" i="1"/>
  <c r="G434" i="1"/>
  <c r="H438" i="1"/>
  <c r="G438" i="1"/>
  <c r="H442" i="1"/>
  <c r="G442" i="1"/>
  <c r="H444" i="1"/>
  <c r="G444" i="1"/>
  <c r="H448" i="1"/>
  <c r="G448" i="1"/>
  <c r="H452" i="1"/>
  <c r="G452" i="1"/>
  <c r="H456" i="1"/>
  <c r="G456" i="1"/>
  <c r="C460" i="1"/>
  <c r="H479" i="1"/>
  <c r="H483" i="1"/>
  <c r="H526" i="1"/>
  <c r="H574" i="1"/>
  <c r="H600" i="1"/>
  <c r="H608" i="1"/>
  <c r="H618" i="1"/>
  <c r="G618" i="1"/>
  <c r="H622" i="1"/>
  <c r="G622" i="1"/>
  <c r="H635" i="1"/>
  <c r="G635" i="1"/>
  <c r="H648" i="1"/>
  <c r="H660" i="1"/>
  <c r="H668" i="1"/>
  <c r="H676" i="1"/>
  <c r="H684" i="1"/>
  <c r="H688" i="1"/>
  <c r="H700" i="1"/>
  <c r="H704" i="1"/>
  <c r="H712" i="1"/>
  <c r="H720" i="1"/>
  <c r="H732" i="1"/>
  <c r="H744" i="1"/>
  <c r="H748" i="1"/>
  <c r="H752" i="1"/>
  <c r="H760" i="1"/>
  <c r="H764" i="1"/>
  <c r="H768" i="1"/>
  <c r="H772" i="1"/>
  <c r="H776" i="1"/>
  <c r="H780" i="1"/>
  <c r="H784" i="1"/>
  <c r="H788" i="1"/>
  <c r="H792" i="1"/>
  <c r="H796" i="1"/>
  <c r="H800" i="1"/>
  <c r="H804" i="1"/>
  <c r="H808" i="1"/>
  <c r="H812" i="1"/>
  <c r="H816" i="1"/>
  <c r="H820" i="1"/>
  <c r="H824" i="1"/>
  <c r="H828" i="1"/>
  <c r="H832" i="1"/>
  <c r="H836" i="1"/>
  <c r="H840"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G973" i="1"/>
  <c r="H973" i="1"/>
  <c r="G976" i="1"/>
  <c r="H976" i="1"/>
  <c r="G981" i="1"/>
  <c r="H981" i="1"/>
  <c r="G984" i="1"/>
  <c r="H984" i="1"/>
  <c r="G989" i="1"/>
  <c r="H989" i="1"/>
  <c r="G992" i="1"/>
  <c r="H992" i="1"/>
  <c r="G997" i="1"/>
  <c r="H997" i="1"/>
  <c r="G1000" i="1"/>
  <c r="H1000" i="1"/>
  <c r="G1005" i="1"/>
  <c r="H1005" i="1"/>
  <c r="G1008" i="1"/>
  <c r="H1008" i="1"/>
  <c r="G1014" i="1"/>
  <c r="H1014" i="1"/>
  <c r="G1018" i="1"/>
  <c r="H1018" i="1"/>
  <c r="G1021" i="1"/>
  <c r="H1021" i="1"/>
  <c r="G1026" i="1"/>
  <c r="H1026" i="1"/>
  <c r="G1029" i="1"/>
  <c r="H1029" i="1"/>
  <c r="G1034" i="1"/>
  <c r="H1034" i="1"/>
  <c r="G1037" i="1"/>
  <c r="H1037" i="1"/>
  <c r="G1042" i="1"/>
  <c r="H1042" i="1"/>
  <c r="G1045" i="1"/>
  <c r="H1045" i="1"/>
  <c r="G1050" i="1"/>
  <c r="H1050" i="1"/>
  <c r="G1053" i="1"/>
  <c r="H1053" i="1"/>
  <c r="G1058" i="1"/>
  <c r="H1058" i="1"/>
  <c r="G1061" i="1"/>
  <c r="H1061" i="1"/>
  <c r="G1066" i="1"/>
  <c r="H1066" i="1"/>
  <c r="G1069" i="1"/>
  <c r="H1069" i="1"/>
  <c r="G1078" i="1"/>
  <c r="H1078" i="1"/>
  <c r="G1083" i="1"/>
  <c r="H1083" i="1"/>
  <c r="G1086" i="1"/>
  <c r="H1086" i="1"/>
  <c r="G1091" i="1"/>
  <c r="H1091" i="1"/>
  <c r="G1228" i="1"/>
  <c r="H1228" i="1"/>
  <c r="G1231" i="1"/>
  <c r="H1231" i="1"/>
  <c r="G1236" i="1"/>
  <c r="H1236" i="1"/>
  <c r="G1239" i="1"/>
  <c r="H1239" i="1"/>
  <c r="G1244" i="1"/>
  <c r="H1244" i="1"/>
  <c r="G1247" i="1"/>
  <c r="H1247" i="1"/>
  <c r="G1257" i="1"/>
  <c r="H1257" i="1"/>
  <c r="G1303" i="1"/>
  <c r="H1303" i="1"/>
  <c r="G1308" i="1"/>
  <c r="H1308" i="1"/>
  <c r="G1311" i="1"/>
  <c r="H1311" i="1"/>
  <c r="G1316" i="1"/>
  <c r="H1316" i="1"/>
  <c r="G1319" i="1"/>
  <c r="H1319" i="1"/>
  <c r="G1324" i="1"/>
  <c r="H1324" i="1"/>
  <c r="G1327" i="1"/>
  <c r="H1327" i="1"/>
  <c r="G1332" i="1"/>
  <c r="H1332" i="1"/>
  <c r="G1335" i="1"/>
  <c r="H1335" i="1"/>
  <c r="G1340" i="1"/>
  <c r="H1340" i="1"/>
  <c r="G1343" i="1"/>
  <c r="H1343" i="1"/>
  <c r="G1348" i="1"/>
  <c r="H1348" i="1"/>
  <c r="G1351" i="1"/>
  <c r="H1351" i="1"/>
  <c r="G1356" i="1"/>
  <c r="H1356" i="1"/>
  <c r="G1359" i="1"/>
  <c r="H1359" i="1"/>
  <c r="G1364" i="1"/>
  <c r="H1364" i="1"/>
  <c r="G1367" i="1"/>
  <c r="H1367" i="1"/>
  <c r="G1372" i="1"/>
  <c r="H1372" i="1"/>
  <c r="G1375" i="1"/>
  <c r="H1375" i="1"/>
  <c r="G1380" i="1"/>
  <c r="H1380" i="1"/>
  <c r="G1383" i="1"/>
  <c r="H1383" i="1"/>
  <c r="G1388" i="1"/>
  <c r="H1388" i="1"/>
  <c r="G1391" i="1"/>
  <c r="H1391" i="1"/>
  <c r="G1396" i="1"/>
  <c r="H1396" i="1"/>
  <c r="G1399" i="1"/>
  <c r="H1399" i="1"/>
  <c r="G1434" i="1"/>
  <c r="H1434" i="1"/>
  <c r="G1436" i="1"/>
  <c r="H1436" i="1"/>
  <c r="G1441" i="1"/>
  <c r="H1441" i="1"/>
  <c r="G1444" i="1"/>
  <c r="H1444" i="1"/>
  <c r="G1449" i="1"/>
  <c r="H1449" i="1"/>
  <c r="G1460" i="1"/>
  <c r="H1460" i="1"/>
  <c r="G1463" i="1"/>
  <c r="H1463" i="1"/>
  <c r="G1468" i="1"/>
  <c r="H1468" i="1"/>
  <c r="G1471" i="1"/>
  <c r="H1471" i="1"/>
  <c r="G1476" i="1"/>
  <c r="H1476" i="1"/>
  <c r="G1479" i="1"/>
  <c r="H1479" i="1"/>
  <c r="G1484" i="1"/>
  <c r="H1484" i="1"/>
  <c r="G1486" i="1"/>
  <c r="H1486" i="1"/>
  <c r="G1491" i="1"/>
  <c r="H1491" i="1"/>
  <c r="G1494" i="1"/>
  <c r="H1494" i="1"/>
  <c r="G1499" i="1"/>
  <c r="H1499" i="1"/>
  <c r="G1502" i="1"/>
  <c r="H1502" i="1"/>
  <c r="G1507" i="1"/>
  <c r="H1507" i="1"/>
  <c r="G1527" i="1"/>
  <c r="H1527" i="1"/>
  <c r="G1532" i="1"/>
  <c r="H1532" i="1"/>
  <c r="G1535" i="1"/>
  <c r="H1535" i="1"/>
  <c r="H1619" i="1"/>
  <c r="G1619" i="1"/>
  <c r="H1643" i="1"/>
  <c r="G1643" i="1"/>
  <c r="H1646" i="1"/>
  <c r="G1646" i="1"/>
  <c r="H1662" i="1"/>
  <c r="G1662" i="1"/>
  <c r="G1674" i="1"/>
  <c r="G1678" i="1"/>
  <c r="H1681" i="1"/>
  <c r="G1683" i="1"/>
  <c r="D627" i="1"/>
  <c r="E629" i="4"/>
  <c r="D623" i="1" s="1"/>
  <c r="F636" i="4"/>
  <c r="C630" i="1"/>
  <c r="F54" i="6"/>
  <c r="C1450" i="1"/>
  <c r="F61" i="6"/>
  <c r="C1457" i="1"/>
  <c r="F129" i="6"/>
  <c r="D1525" i="1"/>
  <c r="G1525" i="1" s="1"/>
  <c r="H5" i="1"/>
  <c r="G7" i="1"/>
  <c r="H9" i="1"/>
  <c r="G11" i="1"/>
  <c r="C13" i="1"/>
  <c r="G15" i="1"/>
  <c r="H17" i="1"/>
  <c r="G19" i="1"/>
  <c r="H21" i="1"/>
  <c r="G23" i="1"/>
  <c r="H25" i="1"/>
  <c r="G27" i="1"/>
  <c r="H29" i="1"/>
  <c r="G31" i="1"/>
  <c r="H33" i="1"/>
  <c r="G35" i="1"/>
  <c r="H37" i="1"/>
  <c r="G39" i="1"/>
  <c r="H41" i="1"/>
  <c r="G43" i="1"/>
  <c r="G47" i="1"/>
  <c r="H49" i="1"/>
  <c r="G51" i="1"/>
  <c r="H53" i="1"/>
  <c r="G55" i="1"/>
  <c r="H57" i="1"/>
  <c r="G59" i="1"/>
  <c r="H61" i="1"/>
  <c r="G63" i="1"/>
  <c r="H65" i="1"/>
  <c r="G67" i="1"/>
  <c r="H69" i="1"/>
  <c r="G71" i="1"/>
  <c r="H73" i="1"/>
  <c r="G75" i="1"/>
  <c r="H77" i="1"/>
  <c r="G79" i="1"/>
  <c r="H81" i="1"/>
  <c r="G83" i="1"/>
  <c r="H85" i="1"/>
  <c r="G87" i="1"/>
  <c r="H89" i="1"/>
  <c r="G91" i="1"/>
  <c r="H93" i="1"/>
  <c r="G95" i="1"/>
  <c r="H97" i="1"/>
  <c r="G99" i="1"/>
  <c r="H101" i="1"/>
  <c r="G103" i="1"/>
  <c r="H105" i="1"/>
  <c r="G107" i="1"/>
  <c r="H109" i="1"/>
  <c r="G111" i="1"/>
  <c r="H113" i="1"/>
  <c r="H124" i="1"/>
  <c r="G124" i="1"/>
  <c r="H126" i="1"/>
  <c r="G126" i="1"/>
  <c r="H128" i="1"/>
  <c r="G128" i="1"/>
  <c r="H130" i="1"/>
  <c r="G130" i="1"/>
  <c r="H132" i="1"/>
  <c r="G132" i="1"/>
  <c r="H134" i="1"/>
  <c r="G134" i="1"/>
  <c r="H136" i="1"/>
  <c r="G136" i="1"/>
  <c r="H138" i="1"/>
  <c r="G138" i="1"/>
  <c r="H140" i="1"/>
  <c r="G140" i="1"/>
  <c r="H142" i="1"/>
  <c r="G142" i="1"/>
  <c r="H144" i="1"/>
  <c r="G144" i="1"/>
  <c r="H146" i="1"/>
  <c r="G146" i="1"/>
  <c r="H150" i="1"/>
  <c r="G150" i="1"/>
  <c r="H152" i="1"/>
  <c r="G152" i="1"/>
  <c r="H154" i="1"/>
  <c r="G154" i="1"/>
  <c r="H156" i="1"/>
  <c r="G156" i="1"/>
  <c r="H158" i="1"/>
  <c r="G158" i="1"/>
  <c r="H160" i="1"/>
  <c r="G160"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71" i="1"/>
  <c r="H275" i="1"/>
  <c r="H307" i="1"/>
  <c r="G307" i="1"/>
  <c r="C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8" i="1"/>
  <c r="G358" i="1"/>
  <c r="H360" i="1"/>
  <c r="G360" i="1"/>
  <c r="H362" i="1"/>
  <c r="G362" i="1"/>
  <c r="H364" i="1"/>
  <c r="G364" i="1"/>
  <c r="H366" i="1"/>
  <c r="G366" i="1"/>
  <c r="G407" i="1"/>
  <c r="H416" i="1"/>
  <c r="H478" i="1"/>
  <c r="H482" i="1"/>
  <c r="H521" i="1"/>
  <c r="H525" i="1"/>
  <c r="H573" i="1"/>
  <c r="H577" i="1"/>
  <c r="H580" i="1"/>
  <c r="G580" i="1"/>
  <c r="H582" i="1"/>
  <c r="G582" i="1"/>
  <c r="H595" i="1"/>
  <c r="H599" i="1"/>
  <c r="H603" i="1"/>
  <c r="H607" i="1"/>
  <c r="H61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G1095" i="1"/>
  <c r="H1095" i="1"/>
  <c r="G1098" i="1"/>
  <c r="H1098" i="1"/>
  <c r="G1103" i="1"/>
  <c r="H1103" i="1"/>
  <c r="G1106" i="1"/>
  <c r="H1106" i="1"/>
  <c r="G1111" i="1"/>
  <c r="H1111" i="1"/>
  <c r="G1114" i="1"/>
  <c r="H1114" i="1"/>
  <c r="G1119" i="1"/>
  <c r="H1119" i="1"/>
  <c r="G1122" i="1"/>
  <c r="H1122" i="1"/>
  <c r="G1127" i="1"/>
  <c r="H1127" i="1"/>
  <c r="G1130" i="1"/>
  <c r="H1130" i="1"/>
  <c r="G1135" i="1"/>
  <c r="H1135" i="1"/>
  <c r="G1138" i="1"/>
  <c r="H1138" i="1"/>
  <c r="G1143" i="1"/>
  <c r="H1143" i="1"/>
  <c r="G1146" i="1"/>
  <c r="H1146" i="1"/>
  <c r="G1151" i="1"/>
  <c r="H1151" i="1"/>
  <c r="G1154" i="1"/>
  <c r="H1154" i="1"/>
  <c r="G1159" i="1"/>
  <c r="H1159" i="1"/>
  <c r="G1162" i="1"/>
  <c r="H1162" i="1"/>
  <c r="G1167" i="1"/>
  <c r="H1167" i="1"/>
  <c r="G1170" i="1"/>
  <c r="H1170" i="1"/>
  <c r="G1175" i="1"/>
  <c r="H1175" i="1"/>
  <c r="G1178" i="1"/>
  <c r="H1178" i="1"/>
  <c r="G1183" i="1"/>
  <c r="H1183" i="1"/>
  <c r="G1187" i="1"/>
  <c r="H1187" i="1"/>
  <c r="G1190" i="1"/>
  <c r="H1190" i="1"/>
  <c r="G1195" i="1"/>
  <c r="H1195" i="1"/>
  <c r="G1198" i="1"/>
  <c r="H1198" i="1"/>
  <c r="G1202" i="1"/>
  <c r="H1202" i="1"/>
  <c r="G1205" i="1"/>
  <c r="H1205" i="1"/>
  <c r="G1210" i="1"/>
  <c r="H1210" i="1"/>
  <c r="G1213" i="1"/>
  <c r="H1213" i="1"/>
  <c r="G1218" i="1"/>
  <c r="H1218" i="1"/>
  <c r="G1221" i="1"/>
  <c r="H1221" i="1"/>
  <c r="G1254" i="1"/>
  <c r="H1254" i="1"/>
  <c r="G1260" i="1"/>
  <c r="H1260" i="1"/>
  <c r="G1265" i="1"/>
  <c r="H1265" i="1"/>
  <c r="G1268" i="1"/>
  <c r="H1268" i="1"/>
  <c r="G1273" i="1"/>
  <c r="H1273" i="1"/>
  <c r="G1276" i="1"/>
  <c r="H1276" i="1"/>
  <c r="G1281" i="1"/>
  <c r="H1281" i="1"/>
  <c r="G1284" i="1"/>
  <c r="H1284" i="1"/>
  <c r="G1289" i="1"/>
  <c r="H1289" i="1"/>
  <c r="G1292" i="1"/>
  <c r="H1292" i="1"/>
  <c r="G1297" i="1"/>
  <c r="H1297" i="1"/>
  <c r="G1300" i="1"/>
  <c r="H1300" i="1"/>
  <c r="G1402" i="1"/>
  <c r="H1402" i="1"/>
  <c r="G1407" i="1"/>
  <c r="H1407" i="1"/>
  <c r="G1410" i="1"/>
  <c r="H1410" i="1"/>
  <c r="G1415" i="1"/>
  <c r="H1415" i="1"/>
  <c r="G1418" i="1"/>
  <c r="H1418" i="1"/>
  <c r="G1423" i="1"/>
  <c r="H1423" i="1"/>
  <c r="G1426" i="1"/>
  <c r="H1426" i="1"/>
  <c r="G1452" i="1"/>
  <c r="H1452" i="1"/>
  <c r="G1455" i="1"/>
  <c r="H1455" i="1"/>
  <c r="G1513" i="1"/>
  <c r="H1513" i="1"/>
  <c r="G1516" i="1"/>
  <c r="H1516" i="1"/>
  <c r="G1521" i="1"/>
  <c r="H1521" i="1"/>
  <c r="G1524" i="1"/>
  <c r="H1524" i="1"/>
  <c r="C1556" i="1"/>
  <c r="I1558" i="1"/>
  <c r="I1560" i="1"/>
  <c r="I1562" i="1"/>
  <c r="H1564" i="1"/>
  <c r="G1564" i="1"/>
  <c r="I1564" i="1" s="1"/>
  <c r="J1564" i="1"/>
  <c r="H1568" i="1"/>
  <c r="G1568" i="1"/>
  <c r="J1568" i="1"/>
  <c r="H1595" i="1"/>
  <c r="G1595" i="1"/>
  <c r="H1599" i="1"/>
  <c r="G1599" i="1"/>
  <c r="G1616" i="1"/>
  <c r="H1620" i="1"/>
  <c r="G1620" i="1"/>
  <c r="G1632" i="1"/>
  <c r="H1634" i="1"/>
  <c r="G1640" i="1"/>
  <c r="H1644" i="1"/>
  <c r="G1644" i="1"/>
  <c r="E152" i="4"/>
  <c r="F164" i="4"/>
  <c r="E491" i="4"/>
  <c r="D485" i="1" s="1"/>
  <c r="D486" i="1"/>
  <c r="G486" i="1" s="1"/>
  <c r="G217" i="9"/>
  <c r="E217" i="9" s="1"/>
  <c r="B217" i="9" s="1"/>
  <c r="G203" i="9"/>
  <c r="E203" i="9" s="1"/>
  <c r="B203" i="9" s="1"/>
  <c r="F514" i="4"/>
  <c r="C508" i="1"/>
  <c r="F529" i="4"/>
  <c r="G204" i="9"/>
  <c r="E204" i="9" s="1"/>
  <c r="B204" i="9" s="1"/>
  <c r="D522" i="4"/>
  <c r="G218" i="9"/>
  <c r="E218" i="9" s="1"/>
  <c r="B218" i="9" s="1"/>
  <c r="G222" i="9"/>
  <c r="E222" i="9" s="1"/>
  <c r="B222" i="9" s="1"/>
  <c r="G214" i="9"/>
  <c r="E214" i="9" s="1"/>
  <c r="B214" i="9" s="1"/>
  <c r="F589" i="4"/>
  <c r="D583" i="1"/>
  <c r="G583" i="1" s="1"/>
  <c r="E597" i="4"/>
  <c r="D591" i="1" s="1"/>
  <c r="D592" i="1"/>
  <c r="H592" i="1" s="1"/>
  <c r="D1017" i="1"/>
  <c r="G1017" i="1" s="1"/>
  <c r="E7" i="5"/>
  <c r="E178" i="5"/>
  <c r="F181" i="5"/>
  <c r="D1185" i="1"/>
  <c r="H1185" i="1" s="1"/>
  <c r="E219" i="5"/>
  <c r="D1224" i="1"/>
  <c r="G1224" i="1" s="1"/>
  <c r="F248" i="5"/>
  <c r="D1252" i="1"/>
  <c r="H1252" i="1" s="1"/>
  <c r="E251" i="5"/>
  <c r="D1259" i="1"/>
  <c r="F5" i="6"/>
  <c r="H27" i="3"/>
  <c r="C1401" i="1"/>
  <c r="E35" i="6"/>
  <c r="D1435" i="1"/>
  <c r="H1435" i="1" s="1"/>
  <c r="G1541" i="1"/>
  <c r="I1541" i="1" s="1"/>
  <c r="J1541" i="1"/>
  <c r="G1543" i="1"/>
  <c r="I1543" i="1" s="1"/>
  <c r="J1543" i="1"/>
  <c r="G1545" i="1"/>
  <c r="I1545" i="1" s="1"/>
  <c r="J1545" i="1"/>
  <c r="H1549" i="1"/>
  <c r="G1549" i="1"/>
  <c r="I1549" i="1" s="1"/>
  <c r="H1551" i="1"/>
  <c r="G1551" i="1"/>
  <c r="H1553" i="1"/>
  <c r="G1553" i="1"/>
  <c r="I1553" i="1" s="1"/>
  <c r="H1557" i="1"/>
  <c r="G1557" i="1"/>
  <c r="H1559" i="1"/>
  <c r="G1559" i="1"/>
  <c r="I1559" i="1" s="1"/>
  <c r="H1561" i="1"/>
  <c r="G1561" i="1"/>
  <c r="H1563" i="1"/>
  <c r="G1563" i="1"/>
  <c r="H1579" i="1"/>
  <c r="G1579" i="1"/>
  <c r="H1581" i="1"/>
  <c r="G1581" i="1"/>
  <c r="I1581" i="1" s="1"/>
  <c r="H1587" i="1"/>
  <c r="G1587" i="1"/>
  <c r="H1611" i="1"/>
  <c r="G1611" i="1"/>
  <c r="H1623" i="1"/>
  <c r="G1623" i="1"/>
  <c r="H1635" i="1"/>
  <c r="G1635" i="1"/>
  <c r="H1675" i="1"/>
  <c r="G1675" i="1"/>
  <c r="D49" i="4"/>
  <c r="F50" i="4"/>
  <c r="D125" i="4"/>
  <c r="F126" i="4"/>
  <c r="E230" i="4"/>
  <c r="D226" i="1" s="1"/>
  <c r="F431" i="4"/>
  <c r="F581" i="4"/>
  <c r="G198" i="9"/>
  <c r="E198" i="9" s="1"/>
  <c r="B198" i="9" s="1"/>
  <c r="F584" i="4"/>
  <c r="F256" i="5"/>
  <c r="D255" i="5"/>
  <c r="I27" i="3"/>
  <c r="E141" i="6"/>
  <c r="D1401" i="1"/>
  <c r="G1435" i="1"/>
  <c r="G1485" i="1"/>
  <c r="H1574" i="1"/>
  <c r="G1574" i="1"/>
  <c r="I1574" i="1" s="1"/>
  <c r="H1576" i="1"/>
  <c r="G1576" i="1"/>
  <c r="G1584" i="1"/>
  <c r="H1591" i="1"/>
  <c r="G1591" i="1"/>
  <c r="G1600" i="1"/>
  <c r="G1608" i="1"/>
  <c r="H1615" i="1"/>
  <c r="G1615" i="1"/>
  <c r="H1627" i="1"/>
  <c r="G1627" i="1"/>
  <c r="H1631" i="1"/>
  <c r="G1631" i="1"/>
  <c r="H1639" i="1"/>
  <c r="G1639" i="1"/>
  <c r="H1651" i="1"/>
  <c r="G1651" i="1"/>
  <c r="H1659" i="1"/>
  <c r="G1659" i="1"/>
  <c r="F83" i="4"/>
  <c r="D202" i="4"/>
  <c r="D152" i="4" s="1"/>
  <c r="E571" i="4"/>
  <c r="D565" i="1" s="1"/>
  <c r="F12" i="5"/>
  <c r="D7" i="5"/>
  <c r="E70" i="5"/>
  <c r="F71" i="5"/>
  <c r="D1076" i="1"/>
  <c r="H1076" i="1" s="1"/>
  <c r="G336" i="9"/>
  <c r="D177" i="5"/>
  <c r="H337" i="9"/>
  <c r="F197" i="5"/>
  <c r="D1201" i="1"/>
  <c r="G1201" i="1" s="1"/>
  <c r="F115" i="6"/>
  <c r="E114" i="6"/>
  <c r="D1511" i="1"/>
  <c r="H1511" i="1" s="1"/>
  <c r="E7" i="4"/>
  <c r="G24" i="9"/>
  <c r="H24" i="9"/>
  <c r="F269" i="4"/>
  <c r="E466" i="4"/>
  <c r="D460" i="1" s="1"/>
  <c r="F147" i="5"/>
  <c r="G315" i="9"/>
  <c r="G316" i="9"/>
  <c r="F150" i="5"/>
  <c r="D114" i="6"/>
  <c r="B31" i="9"/>
  <c r="B120" i="9"/>
  <c r="E144" i="9"/>
  <c r="B144" i="9" s="1"/>
  <c r="G209" i="9"/>
  <c r="E209" i="9" s="1"/>
  <c r="B209" i="9" s="1"/>
  <c r="D7" i="4"/>
  <c r="G202" i="9"/>
  <c r="E202" i="9" s="1"/>
  <c r="B202" i="9" s="1"/>
  <c r="F8" i="4"/>
  <c r="E221" i="4"/>
  <c r="D217" i="1" s="1"/>
  <c r="F263" i="4"/>
  <c r="D262" i="4"/>
  <c r="F362" i="4"/>
  <c r="E361" i="4"/>
  <c r="F374" i="4"/>
  <c r="D373" i="4"/>
  <c r="D360" i="4" s="1"/>
  <c r="F480" i="4"/>
  <c r="D479" i="4"/>
  <c r="F537" i="4"/>
  <c r="G226" i="9"/>
  <c r="E226" i="9" s="1"/>
  <c r="B226" i="9" s="1"/>
  <c r="D536" i="4"/>
  <c r="E584" i="4"/>
  <c r="D578" i="1" s="1"/>
  <c r="G578" i="1" s="1"/>
  <c r="F598" i="4"/>
  <c r="D597" i="4"/>
  <c r="G156" i="9"/>
  <c r="E156" i="9" s="1"/>
  <c r="B156" i="9" s="1"/>
  <c r="F607" i="4"/>
  <c r="F70" i="5"/>
  <c r="D69" i="5"/>
  <c r="E337" i="9"/>
  <c r="B337" i="9" s="1"/>
  <c r="G339" i="9"/>
  <c r="F219" i="5"/>
  <c r="F89" i="6"/>
  <c r="D45" i="8"/>
  <c r="G343" i="9" s="1"/>
  <c r="E343" i="9" s="1"/>
  <c r="B30" i="9"/>
  <c r="G225" i="9"/>
  <c r="E225" i="9" s="1"/>
  <c r="B225" i="9" s="1"/>
  <c r="F298" i="9"/>
  <c r="F23" i="4"/>
  <c r="F135" i="4"/>
  <c r="D230" i="4"/>
  <c r="E262" i="4"/>
  <c r="D258" i="1" s="1"/>
  <c r="E536" i="4"/>
  <c r="D571" i="4"/>
  <c r="D629" i="4"/>
  <c r="G211" i="9"/>
  <c r="E211" i="9" s="1"/>
  <c r="B211" i="9" s="1"/>
  <c r="F656" i="4"/>
  <c r="F136" i="5"/>
  <c r="H315" i="9"/>
  <c r="H316" i="9"/>
  <c r="B37" i="9"/>
  <c r="B45" i="9"/>
  <c r="B53" i="9"/>
  <c r="B61" i="9"/>
  <c r="B69" i="9"/>
  <c r="B77" i="9"/>
  <c r="B85" i="9"/>
  <c r="B93" i="9"/>
  <c r="E128" i="9"/>
  <c r="B128" i="9" s="1"/>
  <c r="F288" i="9"/>
  <c r="B288" i="9" s="1"/>
  <c r="E202" i="4"/>
  <c r="D198" i="1" s="1"/>
  <c r="D273" i="4"/>
  <c r="F322" i="4"/>
  <c r="F426" i="4"/>
  <c r="F56" i="5"/>
  <c r="D35" i="6"/>
  <c r="D141" i="6" s="1"/>
  <c r="G199" i="9"/>
  <c r="E199" i="9" s="1"/>
  <c r="B199" i="9" s="1"/>
  <c r="G194" i="9"/>
  <c r="E194" i="9" s="1"/>
  <c r="B194" i="9" s="1"/>
  <c r="G191" i="9"/>
  <c r="E191" i="9" s="1"/>
  <c r="B191" i="9" s="1"/>
  <c r="G186" i="9"/>
  <c r="E186" i="9" s="1"/>
  <c r="B186" i="9" s="1"/>
  <c r="G183" i="9"/>
  <c r="E183" i="9" s="1"/>
  <c r="B183" i="9" s="1"/>
  <c r="G200" i="9"/>
  <c r="E200" i="9" s="1"/>
  <c r="B200" i="9" s="1"/>
  <c r="G184" i="9"/>
  <c r="E184" i="9" s="1"/>
  <c r="B184" i="9" s="1"/>
  <c r="E26" i="9"/>
  <c r="B26" i="9" s="1"/>
  <c r="E34" i="9"/>
  <c r="B34" i="9" s="1"/>
  <c r="E104" i="9"/>
  <c r="B104" i="9" s="1"/>
  <c r="E136" i="9"/>
  <c r="B136" i="9" s="1"/>
  <c r="E167" i="9"/>
  <c r="B167" i="9" s="1"/>
  <c r="B170" i="9"/>
  <c r="G188" i="9"/>
  <c r="E188" i="9" s="1"/>
  <c r="B188" i="9" s="1"/>
  <c r="G190" i="9"/>
  <c r="E190" i="9" s="1"/>
  <c r="B190" i="9" s="1"/>
  <c r="B234" i="9"/>
  <c r="B253" i="9"/>
  <c r="B286" i="9"/>
  <c r="F341" i="9"/>
  <c r="B341" i="9" s="1"/>
  <c r="B101" i="9"/>
  <c r="B109" i="9"/>
  <c r="B117" i="9"/>
  <c r="B125" i="9"/>
  <c r="B133" i="9"/>
  <c r="B141" i="9"/>
  <c r="B149" i="9"/>
  <c r="B161" i="9"/>
  <c r="B169" i="9"/>
  <c r="B230" i="9"/>
  <c r="F231" i="9"/>
  <c r="B231" i="9" s="1"/>
  <c r="F256" i="9"/>
  <c r="B256" i="9" s="1"/>
  <c r="B266" i="9"/>
  <c r="B285" i="9"/>
  <c r="E320" i="9"/>
  <c r="B320" i="9" s="1"/>
  <c r="B323" i="9"/>
  <c r="E328" i="9"/>
  <c r="B328" i="9" s="1"/>
  <c r="B331" i="9"/>
  <c r="E160" i="9"/>
  <c r="B160" i="9" s="1"/>
  <c r="E168" i="9"/>
  <c r="B168" i="9" s="1"/>
  <c r="B207" i="9"/>
  <c r="F240" i="9"/>
  <c r="B240" i="9" s="1"/>
  <c r="B250" i="9"/>
  <c r="B269" i="9"/>
  <c r="B278" i="9"/>
  <c r="F279" i="9"/>
  <c r="B279" i="9" s="1"/>
  <c r="B318" i="9"/>
  <c r="B326" i="9"/>
  <c r="H310" i="9"/>
  <c r="E310" i="9" s="1"/>
  <c r="B310" i="9" s="1"/>
  <c r="H309" i="9"/>
  <c r="H308" i="9"/>
  <c r="E308" i="9" s="1"/>
  <c r="B308" i="9" s="1"/>
  <c r="G301" i="9"/>
  <c r="E301" i="9" s="1"/>
  <c r="B301" i="9" s="1"/>
  <c r="L228" i="9"/>
  <c r="F228" i="9" s="1"/>
  <c r="B228" i="9" s="1"/>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I10" i="9"/>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E148" i="9"/>
  <c r="B148" i="9" s="1"/>
  <c r="E164" i="9"/>
  <c r="B164" i="9" s="1"/>
  <c r="E172" i="9"/>
  <c r="B172" i="9" s="1"/>
  <c r="H179" i="9"/>
  <c r="G180" i="9"/>
  <c r="E180" i="9" s="1"/>
  <c r="B180"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G213" i="9"/>
  <c r="E213" i="9" s="1"/>
  <c r="B213" i="9" s="1"/>
  <c r="G216" i="9"/>
  <c r="E216" i="9" s="1"/>
  <c r="B216" i="9" s="1"/>
  <c r="G221" i="9"/>
  <c r="E221" i="9" s="1"/>
  <c r="B221" i="9" s="1"/>
  <c r="G224" i="9"/>
  <c r="E224" i="9" s="1"/>
  <c r="B224" i="9" s="1"/>
  <c r="B229" i="9"/>
  <c r="F239" i="9"/>
  <c r="B239" i="9" s="1"/>
  <c r="B245" i="9"/>
  <c r="F255" i="9"/>
  <c r="B255" i="9" s="1"/>
  <c r="B261" i="9"/>
  <c r="F271" i="9"/>
  <c r="B271" i="9" s="1"/>
  <c r="B277" i="9"/>
  <c r="F287" i="9"/>
  <c r="B287" i="9" s="1"/>
  <c r="G300" i="9"/>
  <c r="E300" i="9" s="1"/>
  <c r="B300" i="9" s="1"/>
  <c r="B305" i="9"/>
  <c r="G309" i="9"/>
  <c r="B311" i="9"/>
  <c r="E321" i="9"/>
  <c r="B321" i="9" s="1"/>
  <c r="E329" i="9"/>
  <c r="B329" i="9" s="1"/>
  <c r="B233" i="9"/>
  <c r="B241" i="9"/>
  <c r="B249" i="9"/>
  <c r="B257" i="9"/>
  <c r="B265" i="9"/>
  <c r="B273" i="9"/>
  <c r="B281" i="9"/>
  <c r="B289" i="9"/>
  <c r="E313" i="9"/>
  <c r="B313" i="9" s="1"/>
  <c r="E317" i="9"/>
  <c r="B317" i="9" s="1"/>
  <c r="E325" i="9"/>
  <c r="B325" i="9" s="1"/>
  <c r="E333" i="9"/>
  <c r="B333" i="9" s="1"/>
  <c r="E316" i="9" l="1"/>
  <c r="B316" i="9" s="1"/>
  <c r="E315" i="9"/>
  <c r="B315" i="9" s="1"/>
  <c r="D299" i="4"/>
  <c r="F152" i="4"/>
  <c r="C148" i="1"/>
  <c r="H18" i="3"/>
  <c r="E342" i="9"/>
  <c r="B343" i="9"/>
  <c r="H31" i="3"/>
  <c r="C1537" i="1"/>
  <c r="F141" i="6"/>
  <c r="D418" i="4"/>
  <c r="C355" i="1"/>
  <c r="I25" i="3"/>
  <c r="D1255" i="1"/>
  <c r="H339" i="9"/>
  <c r="E339" i="9" s="1"/>
  <c r="B339" i="9" s="1"/>
  <c r="D1223" i="1"/>
  <c r="I22" i="3"/>
  <c r="D1012" i="1"/>
  <c r="H508" i="1"/>
  <c r="G508" i="1"/>
  <c r="G1450" i="1"/>
  <c r="H1450" i="1"/>
  <c r="H1525" i="1"/>
  <c r="G627" i="1"/>
  <c r="H627" i="1"/>
  <c r="G1252" i="1"/>
  <c r="H353" i="1"/>
  <c r="G353" i="1"/>
  <c r="K1481" i="9"/>
  <c r="G346" i="9"/>
  <c r="E346" i="9" s="1"/>
  <c r="H33" i="3"/>
  <c r="C1538" i="1"/>
  <c r="E309" i="9"/>
  <c r="B309" i="9" s="1"/>
  <c r="D535" i="4"/>
  <c r="F536" i="4"/>
  <c r="C530" i="1"/>
  <c r="D356" i="1"/>
  <c r="E360" i="4"/>
  <c r="F360" i="4" s="1"/>
  <c r="F114" i="6"/>
  <c r="C1510" i="1"/>
  <c r="H30" i="3"/>
  <c r="E24" i="9"/>
  <c r="I30" i="3"/>
  <c r="D1510" i="1"/>
  <c r="I1576" i="1"/>
  <c r="G1511" i="1"/>
  <c r="H1201" i="1"/>
  <c r="H1017" i="1"/>
  <c r="F255" i="5"/>
  <c r="D251" i="5"/>
  <c r="D176" i="5" s="1"/>
  <c r="C1259" i="1"/>
  <c r="F221" i="4"/>
  <c r="F49" i="4"/>
  <c r="C45" i="1"/>
  <c r="G1401" i="1"/>
  <c r="H1401" i="1"/>
  <c r="I1568" i="1"/>
  <c r="H1556" i="1"/>
  <c r="G1556" i="1"/>
  <c r="H349" i="1"/>
  <c r="G1457" i="1"/>
  <c r="H1457" i="1"/>
  <c r="H630" i="1"/>
  <c r="G630" i="1"/>
  <c r="H1571" i="1"/>
  <c r="G1571" i="1"/>
  <c r="F491" i="4"/>
  <c r="C485" i="1"/>
  <c r="F647" i="4"/>
  <c r="C641" i="1"/>
  <c r="E308" i="4"/>
  <c r="D304" i="1"/>
  <c r="H1577" i="1"/>
  <c r="G1577" i="1"/>
  <c r="F321" i="4"/>
  <c r="C316" i="1"/>
  <c r="H1224" i="1"/>
  <c r="F571" i="4"/>
  <c r="C565" i="1"/>
  <c r="F373" i="4"/>
  <c r="C368" i="1"/>
  <c r="F262" i="4"/>
  <c r="C258" i="1"/>
  <c r="E336" i="9"/>
  <c r="B336" i="9" s="1"/>
  <c r="H22" i="3"/>
  <c r="D6" i="5"/>
  <c r="F7" i="5"/>
  <c r="C1012" i="1"/>
  <c r="I31" i="3"/>
  <c r="D1537" i="1"/>
  <c r="F125" i="4"/>
  <c r="C121" i="1"/>
  <c r="I18" i="3"/>
  <c r="E299" i="4"/>
  <c r="D148" i="1"/>
  <c r="H460" i="1"/>
  <c r="G460" i="1"/>
  <c r="H583" i="1"/>
  <c r="H1629" i="1"/>
  <c r="G1629" i="1"/>
  <c r="F648" i="4"/>
  <c r="C642" i="1"/>
  <c r="H1555" i="1"/>
  <c r="G1555" i="1"/>
  <c r="H350" i="1"/>
  <c r="G350" i="1"/>
  <c r="H322" i="1"/>
  <c r="G322" i="1"/>
  <c r="F35" i="6"/>
  <c r="H28" i="3"/>
  <c r="C1431" i="1"/>
  <c r="F273" i="4"/>
  <c r="C269" i="1"/>
  <c r="D530" i="1"/>
  <c r="E535" i="4"/>
  <c r="C1622" i="1"/>
  <c r="I40" i="3"/>
  <c r="F479" i="4"/>
  <c r="C473" i="1"/>
  <c r="D6" i="4"/>
  <c r="F7" i="4"/>
  <c r="C3" i="1"/>
  <c r="I28" i="3"/>
  <c r="D1431" i="1"/>
  <c r="F522" i="4"/>
  <c r="C516" i="1"/>
  <c r="H309" i="1"/>
  <c r="G309" i="1"/>
  <c r="H1628" i="1"/>
  <c r="G1628" i="1"/>
  <c r="H496" i="1"/>
  <c r="G496" i="1"/>
  <c r="F406" i="4"/>
  <c r="C401" i="1"/>
  <c r="G474" i="1"/>
  <c r="H78" i="1"/>
  <c r="G78" i="1"/>
  <c r="H54" i="1"/>
  <c r="G54" i="1"/>
  <c r="F629" i="4"/>
  <c r="C623" i="1"/>
  <c r="F230" i="4"/>
  <c r="C226" i="1"/>
  <c r="H23" i="3"/>
  <c r="C1074" i="1"/>
  <c r="F597" i="4"/>
  <c r="C591" i="1"/>
  <c r="E430" i="4"/>
  <c r="E6" i="4"/>
  <c r="D3" i="1"/>
  <c r="H24" i="3"/>
  <c r="C1181" i="1"/>
  <c r="E69" i="5"/>
  <c r="E6" i="5" s="1"/>
  <c r="D1075" i="1"/>
  <c r="F202" i="4"/>
  <c r="C198" i="1"/>
  <c r="G1185" i="1"/>
  <c r="D430" i="4"/>
  <c r="I1579" i="1"/>
  <c r="I1561" i="1"/>
  <c r="I1557" i="1"/>
  <c r="I1551" i="1"/>
  <c r="G348" i="9"/>
  <c r="E348" i="9" s="1"/>
  <c r="E177" i="5"/>
  <c r="H336" i="9"/>
  <c r="D1182" i="1"/>
  <c r="F178" i="5"/>
  <c r="H486" i="1"/>
  <c r="H13" i="1"/>
  <c r="G13" i="1"/>
  <c r="H405" i="1"/>
  <c r="G405" i="1"/>
  <c r="G592" i="1"/>
  <c r="G1621" i="1"/>
  <c r="H1621" i="1"/>
  <c r="F88" i="5"/>
  <c r="C1093" i="1"/>
  <c r="H369" i="1"/>
  <c r="G369" i="1"/>
  <c r="C102" i="1"/>
  <c r="F106" i="4"/>
  <c r="H40" i="1"/>
  <c r="F361" i="4"/>
  <c r="F309" i="4"/>
  <c r="D308" i="4"/>
  <c r="C304" i="1"/>
  <c r="F69" i="5" l="1"/>
  <c r="C1180" i="1"/>
  <c r="H102" i="1"/>
  <c r="G102" i="1"/>
  <c r="I24" i="3"/>
  <c r="E176" i="5"/>
  <c r="D1180" i="1" s="1"/>
  <c r="D1181" i="1"/>
  <c r="H1181" i="1" s="1"/>
  <c r="H19" i="9"/>
  <c r="E19" i="9" s="1"/>
  <c r="B19" i="9" s="1"/>
  <c r="H198" i="1"/>
  <c r="G198" i="1"/>
  <c r="G1181" i="1"/>
  <c r="H226" i="1"/>
  <c r="G226" i="1"/>
  <c r="G473" i="1"/>
  <c r="H473" i="1"/>
  <c r="G1622" i="1"/>
  <c r="H1622" i="1"/>
  <c r="H11" i="3"/>
  <c r="G269" i="1"/>
  <c r="H269" i="1"/>
  <c r="H45" i="1"/>
  <c r="G45" i="1"/>
  <c r="D640" i="4"/>
  <c r="F535" i="4"/>
  <c r="C529" i="1"/>
  <c r="H1223" i="1"/>
  <c r="G1223" i="1"/>
  <c r="G1537" i="1"/>
  <c r="H1537" i="1"/>
  <c r="E347" i="9"/>
  <c r="B348" i="9"/>
  <c r="E300" i="4"/>
  <c r="D296" i="1" s="1"/>
  <c r="I17" i="3"/>
  <c r="E422" i="4"/>
  <c r="D2" i="1"/>
  <c r="H3" i="1"/>
  <c r="G3" i="1"/>
  <c r="G1012" i="1"/>
  <c r="H1012" i="1"/>
  <c r="H316" i="1"/>
  <c r="G316" i="1"/>
  <c r="H485" i="1"/>
  <c r="G485" i="1"/>
  <c r="G356" i="1"/>
  <c r="H356" i="1"/>
  <c r="H148" i="1"/>
  <c r="G148" i="1"/>
  <c r="C424" i="1"/>
  <c r="D639" i="4"/>
  <c r="F430" i="4"/>
  <c r="G1431" i="1"/>
  <c r="H1431" i="1"/>
  <c r="G565" i="1"/>
  <c r="H565" i="1"/>
  <c r="E417" i="4"/>
  <c r="D412" i="1" s="1"/>
  <c r="D303" i="1"/>
  <c r="H299" i="9"/>
  <c r="D1011" i="1"/>
  <c r="F418" i="4"/>
  <c r="C413" i="1"/>
  <c r="H368" i="1"/>
  <c r="G368" i="1"/>
  <c r="F251" i="5"/>
  <c r="H25" i="3"/>
  <c r="C1255" i="1"/>
  <c r="B24" i="9"/>
  <c r="E418" i="4"/>
  <c r="D413" i="1" s="1"/>
  <c r="D355" i="1"/>
  <c r="G355" i="1"/>
  <c r="H355" i="1"/>
  <c r="G401" i="1"/>
  <c r="H401" i="1"/>
  <c r="H516" i="1"/>
  <c r="G516" i="1"/>
  <c r="E640" i="4"/>
  <c r="D634" i="1" s="1"/>
  <c r="D529" i="1"/>
  <c r="H121" i="1"/>
  <c r="G121" i="1"/>
  <c r="B346" i="9"/>
  <c r="E345" i="9"/>
  <c r="I10" i="3" s="1"/>
  <c r="G304" i="1"/>
  <c r="H304" i="1"/>
  <c r="H1182" i="1"/>
  <c r="G1182" i="1"/>
  <c r="H1075" i="1"/>
  <c r="G1075" i="1"/>
  <c r="E639" i="4"/>
  <c r="D633" i="1" s="1"/>
  <c r="D424" i="1"/>
  <c r="H623" i="1"/>
  <c r="G623" i="1"/>
  <c r="G258" i="1"/>
  <c r="H258" i="1"/>
  <c r="G1510" i="1"/>
  <c r="H1510" i="1"/>
  <c r="H530" i="1"/>
  <c r="G530" i="1"/>
  <c r="F308" i="4"/>
  <c r="D417" i="4"/>
  <c r="C303" i="1"/>
  <c r="G1093" i="1"/>
  <c r="H1093" i="1"/>
  <c r="I23" i="3"/>
  <c r="D1074" i="1"/>
  <c r="G1074" i="1" s="1"/>
  <c r="F177" i="5"/>
  <c r="G591" i="1"/>
  <c r="H591" i="1"/>
  <c r="D422" i="4"/>
  <c r="H17" i="3"/>
  <c r="D300" i="4"/>
  <c r="F6" i="4"/>
  <c r="C2" i="1"/>
  <c r="H642" i="1"/>
  <c r="G642" i="1"/>
  <c r="E423" i="4"/>
  <c r="E301" i="4"/>
  <c r="D297" i="1" s="1"/>
  <c r="D295" i="1"/>
  <c r="G306" i="9"/>
  <c r="E306" i="9" s="1"/>
  <c r="B306" i="9" s="1"/>
  <c r="G299" i="9"/>
  <c r="E299" i="9" s="1"/>
  <c r="F6" i="5"/>
  <c r="C1011" i="1"/>
  <c r="H641" i="1"/>
  <c r="G641" i="1"/>
  <c r="H9" i="3"/>
  <c r="G1259" i="1"/>
  <c r="H1259" i="1"/>
  <c r="G1538" i="1"/>
  <c r="H1538" i="1"/>
  <c r="D301" i="4"/>
  <c r="D423" i="4"/>
  <c r="C295" i="1"/>
  <c r="F299" i="4"/>
  <c r="I9" i="3" l="1"/>
  <c r="K3" i="9"/>
  <c r="F640" i="4"/>
  <c r="C634" i="1"/>
  <c r="G303" i="1"/>
  <c r="H303" i="1"/>
  <c r="E424" i="4"/>
  <c r="D419" i="1" s="1"/>
  <c r="E643" i="4"/>
  <c r="D417" i="1"/>
  <c r="N3" i="9"/>
  <c r="I11" i="3"/>
  <c r="D644" i="4"/>
  <c r="F423" i="4"/>
  <c r="D425" i="4"/>
  <c r="C418" i="1"/>
  <c r="G20" i="9"/>
  <c r="F300" i="4"/>
  <c r="C296" i="1"/>
  <c r="C412" i="1"/>
  <c r="F417" i="4"/>
  <c r="H1074" i="1"/>
  <c r="G1255" i="1"/>
  <c r="H1255" i="1"/>
  <c r="F639" i="4"/>
  <c r="C633" i="1"/>
  <c r="H529" i="1"/>
  <c r="G529" i="1"/>
  <c r="G1180" i="1"/>
  <c r="H1180" i="1"/>
  <c r="H2" i="1"/>
  <c r="G2" i="1"/>
  <c r="D424" i="4"/>
  <c r="F422" i="4"/>
  <c r="D643" i="4"/>
  <c r="C417" i="1"/>
  <c r="G295" i="1"/>
  <c r="H295" i="1"/>
  <c r="B299" i="9"/>
  <c r="E425" i="4"/>
  <c r="D420" i="1" s="1"/>
  <c r="E644" i="4"/>
  <c r="D418" i="1"/>
  <c r="H20" i="9"/>
  <c r="F301" i="4"/>
  <c r="C297" i="1"/>
  <c r="G1011" i="1"/>
  <c r="H8" i="3"/>
  <c r="H1011" i="1"/>
  <c r="G413" i="1"/>
  <c r="H413" i="1"/>
  <c r="H424" i="1"/>
  <c r="G424" i="1"/>
  <c r="F176" i="5"/>
  <c r="D645" i="4" l="1"/>
  <c r="F643" i="4"/>
  <c r="C637" i="1"/>
  <c r="G412" i="1"/>
  <c r="H412" i="1"/>
  <c r="H418" i="1"/>
  <c r="G418" i="1"/>
  <c r="H634" i="1"/>
  <c r="G634" i="1"/>
  <c r="H297" i="1"/>
  <c r="G297" i="1"/>
  <c r="E646" i="4"/>
  <c r="D638" i="1"/>
  <c r="H296" i="1"/>
  <c r="G296" i="1"/>
  <c r="F425" i="4"/>
  <c r="C420" i="1"/>
  <c r="C419" i="1"/>
  <c r="F424" i="4"/>
  <c r="G633" i="1"/>
  <c r="H633" i="1"/>
  <c r="M3" i="9"/>
  <c r="H417" i="1"/>
  <c r="G417" i="1"/>
  <c r="E20" i="9"/>
  <c r="B20" i="9" s="1"/>
  <c r="D646" i="4"/>
  <c r="C638" i="1"/>
  <c r="F644" i="4"/>
  <c r="D637" i="1"/>
  <c r="E645" i="4"/>
  <c r="E649" i="4" l="1"/>
  <c r="D639" i="1"/>
  <c r="E650" i="4"/>
  <c r="D640" i="1"/>
  <c r="H334" i="9"/>
  <c r="G334" i="9"/>
  <c r="E334" i="9" s="1"/>
  <c r="G419" i="1"/>
  <c r="H419" i="1"/>
  <c r="D650" i="4"/>
  <c r="F646" i="4"/>
  <c r="C640" i="1"/>
  <c r="H637" i="1"/>
  <c r="G637" i="1"/>
  <c r="G420" i="1"/>
  <c r="H420" i="1"/>
  <c r="G297" i="9"/>
  <c r="E297" i="9" s="1"/>
  <c r="B297" i="9" s="1"/>
  <c r="H638" i="1"/>
  <c r="G638" i="1"/>
  <c r="D649" i="4"/>
  <c r="F645" i="4"/>
  <c r="C639" i="1"/>
  <c r="F649" i="4" l="1"/>
  <c r="H19" i="3"/>
  <c r="C643" i="1"/>
  <c r="H640" i="1"/>
  <c r="G640" i="1"/>
  <c r="I20" i="3"/>
  <c r="D644" i="1"/>
  <c r="G639" i="1"/>
  <c r="H639" i="1"/>
  <c r="F650" i="4"/>
  <c r="H20" i="3"/>
  <c r="C644" i="1"/>
  <c r="B334" i="9"/>
  <c r="E298" i="9"/>
  <c r="I8" i="3" s="1"/>
  <c r="I19" i="3"/>
  <c r="D643" i="1"/>
  <c r="G644" i="1" l="1"/>
  <c r="H644" i="1"/>
  <c r="H643" i="1"/>
  <c r="G643" i="1"/>
  <c r="H7" i="3"/>
  <c r="J3" i="9" l="1"/>
  <c r="G295" i="9" l="1"/>
  <c r="H295" i="9"/>
  <c r="L293" i="9"/>
  <c r="F293" i="9" s="1"/>
  <c r="H18" i="9"/>
  <c r="G18" i="9"/>
  <c r="H15" i="9"/>
  <c r="M16" i="9"/>
  <c r="J10" i="9"/>
  <c r="H22" i="9"/>
  <c r="M15" i="9"/>
  <c r="J7" i="9"/>
  <c r="L15" i="9"/>
  <c r="G15" i="9"/>
  <c r="J9" i="9"/>
  <c r="I6" i="9"/>
  <c r="K12" i="9"/>
  <c r="L16" i="9"/>
  <c r="I17" i="9"/>
  <c r="J11" i="9"/>
  <c r="I7" i="9"/>
  <c r="H16" i="9"/>
  <c r="I11" i="9"/>
  <c r="K9" i="9"/>
  <c r="K7" i="9"/>
  <c r="K5" i="9"/>
  <c r="J8" i="9"/>
  <c r="K8" i="9"/>
  <c r="J13" i="9"/>
  <c r="H21" i="9"/>
  <c r="K13" i="9"/>
  <c r="I9" i="9"/>
  <c r="G21" i="9"/>
  <c r="I13" i="9"/>
  <c r="J17" i="9"/>
  <c r="I5" i="9"/>
  <c r="K6" i="9"/>
  <c r="K10" i="9"/>
  <c r="J5" i="9"/>
  <c r="G17" i="9"/>
  <c r="J12" i="9"/>
  <c r="I8" i="9"/>
  <c r="H17" i="9"/>
  <c r="I12" i="9"/>
  <c r="K11" i="9"/>
  <c r="G22" i="9"/>
  <c r="E22" i="9" s="1"/>
  <c r="B22" i="9" s="1"/>
  <c r="G16" i="9"/>
  <c r="E16" i="9" s="1"/>
  <c r="J6" i="9"/>
  <c r="E17" i="9" l="1"/>
  <c r="B17" i="9" s="1"/>
  <c r="E9" i="9"/>
  <c r="B9" i="9" s="1"/>
  <c r="E21" i="9"/>
  <c r="B21" i="9" s="1"/>
  <c r="F15" i="9"/>
  <c r="E10" i="9"/>
  <c r="B10" i="9" s="1"/>
  <c r="E5" i="9"/>
  <c r="B5" i="9" s="1"/>
  <c r="E7" i="9"/>
  <c r="B7" i="9" s="1"/>
  <c r="E12" i="9"/>
  <c r="B12" i="9" s="1"/>
  <c r="E6" i="9"/>
  <c r="B6" i="9" s="1"/>
  <c r="B293" i="9"/>
  <c r="F23" i="9"/>
  <c r="E11" i="9"/>
  <c r="B11" i="9" s="1"/>
  <c r="E8" i="9"/>
  <c r="B8" i="9" s="1"/>
  <c r="E13" i="9"/>
  <c r="B13" i="9" s="1"/>
  <c r="F16" i="9"/>
  <c r="B16" i="9" s="1"/>
  <c r="E15" i="9"/>
  <c r="E18" i="9"/>
  <c r="B18" i="9" s="1"/>
  <c r="E295" i="9"/>
  <c r="F14" i="9" l="1"/>
  <c r="F3" i="9" s="1"/>
  <c r="B295" i="9"/>
  <c r="E23" i="9"/>
  <c r="I7" i="3" s="1"/>
  <c r="B15" i="9"/>
  <c r="E14" i="9"/>
  <c r="I13" i="3" s="1"/>
  <c r="E4" i="9"/>
  <c r="E3" i="9" l="1"/>
</calcChain>
</file>

<file path=xl/sharedStrings.xml><?xml version="1.0" encoding="utf-8"?>
<sst xmlns="http://schemas.openxmlformats.org/spreadsheetml/2006/main" count="4733" uniqueCount="3656">
  <si>
    <t>Obveznik:</t>
  </si>
  <si>
    <t>29871 - OPĆINA SEGET</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</si>
  <si>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</si>
  <si>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</si>
  <si>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</si>
  <si>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</si>
  <si>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</si>
  <si>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</si>
  <si>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</si>
  <si>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</si>
  <si>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</si>
  <si>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</si>
  <si>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</si>
  <si>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</si>
  <si>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</si>
  <si>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</si>
  <si>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</si>
  <si>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</si>
  <si>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</si>
  <si>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</si>
  <si>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</si>
  <si>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</si>
  <si>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</si>
  <si>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</si>
  <si>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</si>
  <si>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</si>
  <si>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</si>
  <si>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</si>
  <si>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</si>
  <si>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</si>
  <si>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</si>
  <si>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</si>
  <si>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</si>
  <si>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</si>
  <si>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</si>
  <si>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</si>
  <si>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</si>
  <si>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</si>
  <si>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</si>
  <si>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</si>
  <si>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</si>
  <si>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</si>
  <si>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</si>
  <si>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</si>
  <si>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</si>
  <si>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</si>
  <si>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</si>
  <si>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</si>
  <si>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</si>
  <si>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</si>
  <si>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</si>
  <si>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</si>
  <si>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</si>
  <si>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</si>
  <si>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</si>
  <si>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</si>
  <si>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</si>
  <si>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</si>
  <si>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</si>
  <si>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</si>
  <si>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</si>
  <si>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</si>
  <si>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</si>
  <si>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</si>
  <si>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</si>
  <si>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</si>
  <si>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</si>
  <si>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</si>
  <si>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</si>
  <si>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</si>
  <si>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</si>
  <si>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</si>
  <si>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</si>
  <si>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</si>
  <si>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</si>
  <si>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</si>
  <si>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</si>
  <si>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</si>
  <si>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</si>
  <si>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</si>
  <si>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</si>
  <si>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</si>
  <si>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</si>
  <si>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</si>
  <si>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</si>
  <si>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</si>
  <si>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</si>
  <si>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</si>
  <si>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</si>
  <si>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</si>
  <si>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</si>
  <si>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</si>
  <si>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</si>
  <si>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</si>
  <si>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</si>
  <si>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</si>
  <si>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</si>
  <si>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</si>
  <si>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</si>
  <si>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</si>
  <si>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</si>
  <si>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</si>
  <si>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</si>
  <si>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</si>
  <si>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</si>
  <si>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</si>
  <si>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</si>
  <si>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</si>
  <si>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</si>
  <si>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</si>
  <si>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</si>
  <si>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</si>
  <si>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</si>
  <si>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</si>
  <si>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</si>
  <si>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</si>
  <si>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</si>
  <si>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</si>
  <si>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</si>
  <si>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</si>
  <si>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</si>
  <si>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</si>
  <si>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</si>
  <si>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</si>
  <si>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</si>
  <si>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</si>
  <si>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</si>
  <si>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</si>
  <si>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</si>
  <si>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</si>
  <si>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</si>
  <si>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</si>
  <si>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</si>
  <si>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</si>
  <si>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</si>
  <si>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</si>
  <si>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</si>
  <si>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</si>
  <si>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</si>
  <si>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</si>
  <si>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</si>
  <si>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</si>
  <si>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</si>
  <si>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</si>
  <si>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</si>
  <si>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</si>
  <si>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</si>
  <si>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</si>
  <si>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</si>
  <si>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</si>
  <si>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</si>
  <si>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</si>
  <si>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</si>
  <si>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</si>
  <si>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</si>
  <si>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</si>
  <si>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</si>
  <si>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</si>
  <si>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</si>
  <si>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</si>
  <si>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</si>
  <si>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</si>
  <si>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</si>
  <si>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</si>
  <si>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</si>
  <si>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</si>
  <si>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</si>
  <si>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</si>
  <si>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</si>
  <si>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</si>
  <si>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</si>
  <si>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</si>
  <si>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</si>
  <si>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</si>
  <si>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</si>
  <si>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</si>
  <si>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</si>
  <si>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</si>
  <si>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</si>
  <si>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</si>
  <si>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</si>
  <si>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</si>
  <si>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</si>
  <si>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</si>
  <si>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</si>
  <si>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</si>
  <si>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</si>
  <si>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</si>
  <si>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</si>
  <si>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</si>
  <si>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</si>
  <si>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</si>
  <si>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</si>
  <si>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</si>
  <si>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</si>
  <si>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</si>
  <si>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</si>
  <si>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</si>
  <si>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</si>
  <si>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</si>
  <si>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</si>
  <si>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</si>
  <si>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</si>
  <si>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</si>
  <si>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</si>
  <si>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</si>
  <si>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</si>
  <si>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</si>
  <si>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</si>
  <si>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</si>
  <si>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</si>
  <si>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</si>
  <si>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</si>
  <si>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</si>
  <si>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</si>
  <si>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</si>
  <si>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</si>
  <si>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</si>
  <si>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</si>
  <si>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</si>
  <si>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</si>
  <si>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</si>
  <si>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</si>
  <si>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</si>
  <si>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</si>
  <si>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</si>
  <si>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</si>
  <si>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</si>
  <si>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</si>
  <si>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</si>
  <si>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</si>
  <si>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</si>
  <si>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</si>
  <si>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</si>
  <si>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</si>
  <si>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</si>
  <si>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</si>
  <si>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</si>
  <si>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</si>
  <si>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</si>
  <si>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</si>
  <si>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</si>
  <si>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</si>
  <si>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</si>
  <si>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</si>
  <si>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</si>
  <si>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</si>
  <si>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</si>
  <si>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</si>
  <si>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</si>
  <si>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</si>
  <si>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</si>
  <si>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</si>
  <si>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</si>
  <si>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</si>
  <si>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</si>
  <si>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</si>
  <si>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</si>
  <si>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</si>
  <si>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</si>
  <si>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</si>
  <si>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</si>
  <si>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</si>
  <si>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</si>
  <si>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</si>
  <si>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</si>
  <si>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</si>
  <si>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</si>
  <si>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</si>
  <si>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</si>
  <si>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</si>
  <si>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</si>
  <si>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</si>
  <si>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</si>
  <si>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</si>
  <si>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</si>
  <si>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</si>
  <si>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</si>
  <si>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</si>
  <si>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</si>
  <si>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</si>
  <si>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</si>
  <si>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</si>
  <si>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</si>
  <si>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</si>
  <si>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</si>
  <si>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</si>
  <si>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</si>
  <si>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</si>
  <si>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</si>
  <si>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</si>
  <si>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</si>
  <si>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</si>
  <si>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</si>
  <si>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</si>
  <si>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</si>
  <si>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</si>
  <si>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</si>
  <si>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</si>
  <si>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</si>
  <si>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</si>
  <si>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</si>
  <si>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</si>
  <si>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</si>
  <si>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</si>
  <si>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</si>
  <si>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</si>
  <si>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</si>
  <si>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</si>
  <si>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</si>
  <si>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</si>
  <si>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</si>
  <si>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</si>
  <si>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</si>
  <si>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</si>
  <si>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</si>
  <si>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</si>
  <si>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</si>
  <si>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</si>
  <si>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</si>
  <si>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</si>
  <si>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</si>
  <si>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</si>
  <si>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</si>
  <si>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</si>
  <si>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</si>
  <si>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</si>
  <si>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</si>
  <si>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</si>
  <si>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</si>
  <si>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</si>
  <si>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</si>
  <si>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</si>
  <si>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</si>
  <si>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</si>
  <si>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</si>
  <si>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</si>
  <si>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</si>
  <si>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</si>
  <si>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</si>
  <si>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</si>
  <si>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</si>
  <si>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</si>
  <si>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</si>
  <si>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</si>
  <si>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</si>
  <si>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</si>
  <si>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</si>
  <si>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</si>
  <si>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</si>
  <si>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</si>
  <si>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</si>
  <si>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</si>
  <si>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</si>
  <si>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</si>
  <si>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</si>
  <si>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</si>
  <si>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</si>
  <si>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</si>
  <si>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</si>
  <si>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</si>
  <si>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</si>
  <si>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</si>
  <si>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</si>
  <si>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</si>
  <si>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</si>
  <si>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</si>
  <si>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</si>
  <si>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</si>
  <si>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</si>
  <si>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</si>
  <si>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</si>
  <si>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</si>
  <si>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</si>
  <si>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</si>
  <si>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</si>
  <si>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</si>
  <si>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</si>
  <si>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</si>
  <si>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</si>
  <si>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</si>
  <si>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</si>
  <si>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</si>
  <si>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</si>
  <si>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</si>
  <si>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</si>
  <si>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</si>
  <si>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</si>
  <si>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</si>
  <si>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</si>
  <si>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</si>
  <si>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</si>
  <si>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</si>
  <si>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</si>
  <si>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</si>
  <si>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</si>
  <si>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</si>
  <si>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</si>
  <si>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</si>
  <si>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</si>
  <si>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</si>
  <si>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</si>
  <si>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</si>
  <si>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</si>
  <si>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</si>
  <si>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</si>
  <si>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</si>
  <si>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</si>
  <si>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</si>
  <si>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</si>
  <si>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</si>
  <si>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</si>
  <si>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</si>
  <si>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</si>
  <si>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</si>
  <si>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</si>
  <si>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</si>
  <si>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</si>
  <si>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</si>
  <si>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</si>
  <si>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</si>
  <si>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</si>
  <si>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</si>
  <si>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</si>
  <si>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</si>
  <si>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</si>
  <si>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</si>
  <si>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</si>
  <si>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</si>
  <si>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</si>
  <si>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</si>
  <si>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</si>
  <si>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</si>
  <si>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</si>
  <si>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</si>
  <si>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</si>
  <si>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</si>
  <si>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</si>
  <si>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</si>
  <si>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</si>
  <si>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</si>
  <si>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</si>
  <si>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</si>
  <si>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</si>
  <si>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</si>
  <si>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</si>
  <si>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</si>
  <si>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</si>
  <si>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</si>
  <si>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</si>
  <si>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</si>
  <si>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</si>
  <si>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</si>
  <si>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</si>
  <si>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</si>
  <si>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</si>
  <si>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</si>
  <si>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</si>
  <si>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</si>
  <si>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</si>
  <si>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</si>
  <si>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</si>
  <si>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</si>
  <si>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</si>
  <si>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</si>
  <si>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</si>
  <si>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</si>
  <si>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</si>
  <si>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</si>
  <si>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</si>
  <si>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</si>
  <si>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</si>
  <si>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</si>
  <si>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</si>
  <si>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</si>
  <si>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</si>
  <si>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</si>
  <si>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</si>
  <si>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</si>
  <si>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</si>
  <si>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</si>
  <si>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</si>
  <si>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</si>
  <si>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</si>
  <si>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</si>
  <si>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</si>
  <si>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</si>
  <si>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</si>
  <si>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</si>
  <si>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</si>
  <si>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</si>
  <si>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</si>
  <si>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</si>
  <si>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</si>
  <si>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</si>
  <si>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</si>
  <si>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</si>
  <si>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</si>
  <si>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</si>
  <si>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</si>
  <si>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</si>
  <si>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</si>
  <si>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</si>
  <si>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</si>
  <si>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</si>
  <si>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</si>
  <si>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</si>
  <si>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</si>
  <si>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</si>
  <si>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</si>
  <si>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</si>
  <si>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</si>
  <si>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</si>
  <si>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</si>
  <si>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</si>
  <si>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</si>
  <si>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</si>
  <si>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</si>
  <si>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</si>
  <si>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</si>
  <si>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</si>
  <si>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</si>
  <si>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</si>
  <si>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</si>
  <si>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</si>
  <si>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</si>
  <si>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</si>
  <si>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</si>
  <si>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</si>
  <si>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</si>
  <si>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</si>
  <si>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</si>
  <si>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</si>
  <si>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</si>
  <si>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</si>
  <si>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</si>
  <si>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</si>
  <si>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</si>
  <si>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</si>
  <si>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</si>
  <si>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</si>
  <si>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</si>
  <si>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</si>
  <si>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</si>
  <si>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</si>
  <si>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</si>
  <si>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</si>
  <si>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</si>
  <si>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</si>
  <si>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</si>
  <si>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</si>
  <si>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</si>
  <si>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</si>
  <si>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</si>
  <si>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</si>
  <si>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</si>
  <si>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</si>
  <si>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</si>
  <si>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</si>
  <si>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</si>
  <si>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</si>
  <si>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</si>
  <si>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</si>
  <si>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</si>
  <si>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</si>
  <si>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</si>
  <si>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</si>
  <si>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</si>
  <si>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</si>
  <si>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</si>
  <si>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</si>
  <si>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</si>
  <si>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</si>
  <si>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</si>
  <si>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</si>
  <si>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</si>
  <si>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</si>
  <si>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</si>
  <si>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</si>
  <si>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</si>
  <si>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</si>
  <si>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</si>
  <si>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</si>
  <si>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</si>
  <si>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</si>
  <si>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</si>
  <si>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</si>
  <si>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</si>
  <si>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</si>
  <si>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</si>
  <si>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</si>
  <si>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</si>
  <si>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</si>
  <si>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</si>
  <si>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</si>
  <si>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</si>
  <si>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</si>
  <si>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</si>
  <si>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</si>
  <si>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</si>
  <si>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</si>
  <si>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</si>
  <si>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</si>
  <si>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</si>
  <si>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</si>
  <si>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</si>
  <si>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</si>
  <si>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</si>
  <si>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</si>
  <si>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</si>
  <si>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</si>
  <si>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</si>
  <si>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</si>
  <si>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</si>
  <si>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</si>
  <si>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</si>
  <si>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</si>
  <si>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</si>
  <si>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</si>
  <si>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</si>
  <si>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</si>
  <si>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</si>
  <si>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</si>
  <si>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</si>
  <si>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</si>
  <si>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</si>
  <si>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</si>
  <si>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</si>
  <si>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</si>
  <si>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</si>
  <si>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</si>
  <si>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</si>
  <si>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</si>
  <si>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</si>
  <si>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</si>
  <si>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</si>
  <si>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</si>
  <si>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</si>
  <si>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</si>
  <si>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</si>
  <si>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</si>
  <si>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</si>
  <si>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</si>
  <si>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</si>
  <si>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</si>
  <si>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</si>
  <si>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</si>
  <si>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</si>
  <si>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</si>
  <si>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</si>
  <si>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</si>
  <si>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</si>
  <si>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</si>
  <si>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</si>
  <si>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</si>
  <si>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</si>
  <si>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</si>
  <si>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</si>
  <si>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</si>
  <si>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</si>
  <si>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</si>
  <si>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</si>
  <si>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</si>
  <si>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</si>
  <si>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</si>
  <si>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</si>
  <si>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</si>
  <si>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</si>
  <si>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</si>
  <si>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</si>
  <si>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</si>
  <si>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</si>
  <si>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</si>
  <si>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</si>
  <si>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</si>
  <si>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</si>
  <si>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</si>
  <si>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</si>
  <si>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</si>
  <si>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</si>
  <si>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</si>
  <si>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</si>
  <si>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</si>
  <si>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</si>
  <si>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</si>
  <si>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</si>
  <si>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</si>
  <si>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</si>
  <si>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</si>
  <si>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</si>
  <si>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</si>
  <si>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</si>
  <si>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</si>
  <si>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</si>
  <si>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</si>
  <si>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</si>
  <si>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</si>
  <si>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</si>
  <si>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</si>
  <si>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</si>
  <si>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</si>
  <si>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</si>
  <si>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</si>
  <si>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</si>
  <si>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</si>
  <si>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</si>
  <si>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</si>
  <si>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</si>
  <si>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</si>
  <si>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</si>
  <si>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</si>
  <si>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</si>
  <si>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</si>
  <si>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</si>
  <si>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</si>
  <si>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</si>
  <si>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</si>
  <si>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</si>
  <si>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</si>
  <si>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</si>
  <si>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</si>
  <si>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</si>
  <si>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</si>
  <si>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</si>
  <si>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</si>
  <si>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</si>
  <si>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</si>
  <si>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</si>
  <si>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</si>
  <si>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</si>
  <si>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</si>
  <si>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</si>
  <si>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</si>
  <si>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</si>
  <si>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</si>
  <si>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</si>
  <si>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</si>
  <si>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</si>
  <si>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</si>
  <si>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</si>
  <si>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</si>
  <si>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</si>
  <si>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</si>
  <si>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</si>
  <si>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</si>
  <si>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</si>
  <si>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</si>
  <si>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</si>
  <si>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</si>
  <si>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</si>
  <si>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</si>
  <si>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</si>
  <si>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</si>
  <si>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</si>
  <si>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</si>
  <si>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</si>
  <si>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</si>
  <si>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</si>
  <si>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</si>
  <si>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</si>
  <si>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</si>
  <si>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</si>
  <si>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</si>
  <si>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</si>
  <si>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</si>
  <si>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</si>
  <si>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</si>
  <si>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</si>
  <si>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</si>
  <si>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</si>
  <si>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</si>
  <si>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</si>
  <si>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</si>
  <si>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</si>
  <si>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</si>
  <si>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</si>
  <si>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</si>
  <si>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</si>
  <si>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</si>
  <si>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</si>
  <si>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</si>
  <si>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</si>
  <si>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</si>
  <si>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</si>
  <si>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</si>
  <si>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</si>
  <si>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</si>
  <si>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</si>
  <si>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</si>
  <si>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</si>
  <si>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</si>
  <si>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</si>
  <si>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</si>
  <si>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</si>
  <si>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</si>
  <si>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</si>
  <si>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</si>
  <si>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</si>
  <si>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</si>
  <si>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</si>
  <si>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</si>
  <si>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</si>
  <si>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</si>
  <si>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</si>
  <si>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</si>
  <si>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</si>
  <si>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</si>
  <si>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</si>
  <si>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</si>
  <si>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</si>
  <si>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</si>
  <si>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</si>
  <si>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</si>
  <si>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</si>
  <si>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</si>
  <si>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</si>
  <si>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</si>
  <si>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</si>
  <si>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</si>
  <si>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</si>
  <si>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</si>
  <si>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</si>
  <si>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</si>
  <si>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</si>
  <si>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</si>
  <si>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</si>
  <si>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</si>
  <si>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</si>
  <si>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</si>
  <si>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</si>
  <si>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</si>
  <si>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</si>
  <si>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</si>
  <si>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</si>
  <si>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</si>
  <si>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</si>
  <si>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</si>
  <si>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</si>
  <si>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</si>
  <si>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</si>
  <si>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</si>
  <si>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</si>
  <si>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</si>
  <si>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</si>
  <si>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</si>
  <si>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</si>
  <si>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</si>
  <si>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</si>
  <si>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</si>
  <si>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</si>
  <si>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</si>
  <si>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</si>
  <si>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</si>
  <si>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</si>
  <si>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</si>
  <si>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</si>
  <si>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</si>
  <si>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</si>
  <si>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</si>
  <si>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</si>
  <si>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</si>
  <si>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</si>
  <si>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</si>
  <si>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</si>
  <si>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</si>
  <si>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</si>
  <si>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</si>
  <si>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</si>
  <si>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</si>
  <si>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</si>
  <si>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</si>
  <si>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</si>
  <si>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</si>
  <si>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</si>
  <si>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</si>
  <si>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</si>
  <si>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</si>
  <si>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</si>
  <si>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</si>
  <si>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</si>
  <si>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</si>
  <si>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</si>
  <si>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</si>
  <si>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</si>
  <si>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</si>
  <si>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</si>
  <si>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</si>
  <si>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</si>
  <si>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</si>
  <si>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</si>
  <si>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</si>
  <si>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</si>
  <si>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</si>
  <si>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</si>
  <si>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</si>
  <si>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</si>
  <si>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</si>
  <si>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</si>
  <si>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</si>
  <si>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</si>
  <si>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</si>
  <si>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</si>
  <si>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</si>
  <si>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</si>
  <si>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</si>
  <si>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</si>
  <si>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</si>
  <si>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</si>
  <si>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</si>
  <si>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</si>
  <si>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</si>
  <si>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</si>
  <si>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</si>
  <si>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</si>
  <si>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</si>
  <si>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</si>
  <si>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</si>
  <si>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</si>
  <si>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</si>
  <si>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</si>
  <si>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</si>
  <si>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</si>
  <si>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</si>
  <si>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</si>
  <si>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</si>
  <si>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</si>
  <si>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</si>
  <si>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</si>
  <si>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</si>
  <si>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</si>
  <si>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</si>
  <si>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</si>
  <si>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</si>
  <si>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</si>
  <si>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</si>
  <si>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</si>
  <si>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</si>
  <si>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</si>
  <si>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</si>
  <si>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</si>
  <si>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</si>
  <si>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</si>
  <si>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</si>
  <si>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</si>
  <si>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</si>
  <si>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</si>
  <si>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</si>
  <si>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</si>
  <si>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</si>
  <si>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</si>
  <si>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</si>
  <si>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</si>
  <si>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</si>
  <si>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</si>
  <si>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</si>
  <si>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</si>
  <si>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</si>
  <si>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</si>
  <si>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</si>
  <si>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</si>
  <si>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</si>
  <si>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</si>
  <si>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</si>
  <si>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</si>
  <si>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</si>
  <si>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</si>
  <si>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</si>
  <si>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</si>
  <si>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</si>
  <si>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</si>
  <si>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</si>
  <si>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</si>
  <si>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</si>
  <si>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</si>
  <si>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</si>
  <si>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</si>
  <si>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</si>
  <si>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</si>
  <si>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</si>
  <si>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</si>
  <si>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</si>
  <si>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</si>
  <si>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</si>
  <si>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</si>
  <si>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</si>
  <si>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</si>
  <si>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</si>
  <si>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</si>
  <si>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</si>
  <si>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</si>
  <si>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</si>
  <si>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</si>
  <si>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</si>
  <si>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</si>
  <si>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</si>
  <si>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</si>
  <si>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</si>
  <si>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</si>
  <si>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</si>
  <si>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</si>
  <si>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</si>
  <si>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</si>
  <si>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</si>
  <si>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</si>
  <si>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</si>
  <si>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</si>
  <si>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</si>
  <si>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</si>
  <si>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</si>
  <si>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</si>
  <si>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</si>
  <si>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</si>
  <si>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</si>
  <si>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</si>
  <si>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</si>
  <si>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</si>
  <si>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</si>
  <si>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</si>
  <si>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</si>
  <si>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</si>
  <si>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</si>
  <si>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</si>
  <si>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</si>
  <si>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</si>
  <si>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</si>
  <si>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</si>
  <si>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</si>
  <si>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</si>
  <si>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</si>
  <si>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</si>
  <si>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</si>
  <si>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</si>
  <si>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</si>
  <si>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</si>
  <si>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</si>
  <si>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</si>
  <si>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</si>
  <si>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</si>
  <si>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</si>
  <si>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</si>
  <si>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</si>
  <si>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</si>
  <si>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</si>
  <si>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</si>
  <si>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</si>
  <si>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</si>
  <si>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</si>
  <si>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</si>
  <si>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</si>
  <si>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</si>
  <si>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</si>
  <si>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</si>
  <si>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</si>
  <si>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</si>
  <si>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</si>
  <si>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</si>
  <si>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</si>
  <si>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</si>
  <si>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</si>
  <si>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</si>
  <si>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</si>
  <si>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</si>
  <si>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</si>
  <si>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</si>
  <si>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</si>
  <si>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</si>
  <si>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</si>
  <si>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</si>
  <si>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</si>
  <si>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</si>
  <si>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</si>
  <si>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</si>
  <si>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</si>
  <si>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</si>
  <si>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</si>
  <si>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</si>
  <si>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</si>
  <si>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</si>
  <si>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</si>
  <si>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</si>
  <si>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</si>
  <si>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</si>
  <si>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</si>
  <si>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</si>
  <si>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</si>
  <si>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</si>
  <si>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</si>
  <si>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</si>
  <si>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</si>
  <si>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</si>
  <si>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</si>
  <si>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</si>
  <si>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</si>
  <si>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</si>
  <si>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</si>
  <si>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</si>
  <si>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</si>
  <si>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</si>
  <si>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</si>
  <si>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</si>
  <si>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</si>
  <si>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</si>
  <si>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</si>
  <si>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</si>
  <si>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</si>
  <si>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</si>
  <si>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</si>
  <si>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</si>
  <si>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</si>
  <si>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</si>
  <si>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</si>
  <si>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</si>
  <si>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</si>
  <si>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</si>
  <si>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</si>
  <si>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</si>
  <si>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</si>
  <si>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</si>
  <si>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</si>
  <si>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</si>
  <si>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</si>
  <si>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</si>
  <si>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</si>
  <si>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</si>
  <si>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</si>
  <si>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</si>
  <si>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</si>
  <si>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</si>
  <si>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</si>
  <si>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</si>
  <si>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</si>
  <si>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</si>
  <si>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</si>
  <si>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</si>
  <si>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</si>
  <si>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</si>
  <si>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</si>
  <si>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</si>
  <si>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</si>
  <si>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</si>
  <si>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</si>
  <si>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</si>
  <si>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</si>
  <si>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</si>
  <si>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</si>
  <si>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</si>
  <si>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</si>
  <si>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</si>
  <si>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</si>
  <si>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</si>
  <si>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</si>
  <si>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</si>
  <si>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</si>
  <si>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</si>
  <si>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</si>
  <si>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</si>
  <si>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</si>
  <si>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</si>
  <si>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</si>
  <si>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</si>
  <si>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</si>
  <si>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</si>
  <si>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</si>
  <si>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</si>
  <si>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</si>
  <si>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</si>
  <si>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</si>
  <si>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</si>
  <si>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</si>
  <si>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</si>
  <si>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</si>
  <si>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</si>
  <si>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</si>
  <si>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</si>
  <si>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</si>
  <si>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</si>
  <si>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</si>
  <si>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</si>
  <si>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</si>
  <si>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</si>
  <si>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</si>
  <si>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</si>
  <si>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</si>
  <si>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</si>
  <si>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</si>
  <si>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</si>
  <si>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</si>
  <si>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</si>
  <si>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</si>
  <si>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</si>
  <si>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</si>
  <si>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</si>
  <si>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</si>
  <si>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</si>
  <si>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</si>
  <si>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</si>
  <si>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</si>
  <si>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</si>
  <si>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</si>
  <si>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</si>
  <si>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</si>
  <si>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</si>
  <si>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</si>
  <si>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</si>
  <si>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</si>
  <si>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</si>
  <si>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</si>
  <si>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</si>
  <si>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</si>
  <si>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</si>
  <si>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</si>
  <si>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</si>
  <si>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</si>
  <si>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</si>
  <si>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</si>
  <si>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</si>
  <si>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</si>
  <si>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</si>
  <si>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</si>
  <si>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</si>
  <si>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</si>
  <si>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</si>
  <si>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</si>
  <si>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</si>
  <si>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</si>
  <si>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</si>
  <si>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</si>
  <si>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</si>
  <si>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</si>
  <si>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</si>
  <si>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</si>
  <si>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</si>
  <si>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</si>
  <si>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</si>
  <si>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</si>
  <si>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</si>
  <si>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</si>
  <si>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</si>
  <si>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</si>
  <si>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</si>
  <si>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</si>
  <si>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</si>
  <si>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</si>
  <si>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</si>
  <si>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</si>
  <si>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</si>
  <si>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</si>
  <si>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</si>
  <si>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</si>
  <si>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</si>
  <si>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</si>
  <si>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</si>
  <si>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</si>
  <si>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</si>
  <si>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</si>
  <si>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</si>
  <si>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</si>
  <si>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</si>
  <si>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</si>
  <si>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</si>
  <si>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</si>
  <si>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</si>
  <si>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</si>
  <si>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</si>
  <si>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</si>
  <si>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</si>
  <si>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</si>
  <si>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</si>
  <si>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</si>
  <si>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</si>
  <si>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</si>
  <si>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</si>
  <si>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</si>
  <si>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</si>
  <si>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</si>
  <si>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</si>
  <si>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</si>
  <si>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</si>
  <si>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</si>
  <si>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</si>
  <si>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</si>
  <si>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</si>
  <si>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</si>
  <si>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</si>
  <si>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</si>
  <si>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</si>
  <si>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</si>
  <si>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</si>
  <si>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</si>
  <si>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</si>
  <si>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</si>
  <si>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</si>
  <si>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</si>
  <si>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</si>
  <si>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</si>
  <si>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</si>
  <si>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</si>
  <si>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</si>
  <si>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</si>
  <si>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</si>
  <si>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</si>
  <si>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</si>
  <si>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</si>
  <si>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</si>
  <si>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</si>
  <si>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</si>
  <si>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</si>
  <si>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</si>
  <si>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</si>
  <si>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</si>
  <si>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</si>
  <si>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</si>
  <si>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</si>
  <si>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</si>
  <si>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</si>
  <si>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</si>
  <si>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</si>
  <si>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</si>
  <si>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</si>
  <si>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</si>
  <si>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</si>
  <si>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</si>
  <si>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</si>
  <si>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</si>
  <si>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</si>
  <si>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</si>
  <si>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</si>
  <si>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</si>
  <si>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</si>
  <si>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</si>
  <si>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</si>
  <si>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</si>
  <si>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</si>
  <si>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</si>
  <si>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</si>
  <si>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</si>
  <si>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</si>
  <si>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</si>
  <si>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</si>
  <si>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</si>
  <si>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</si>
  <si>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</si>
  <si>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</si>
  <si>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</si>
  <si>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</si>
  <si>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</si>
  <si>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</si>
  <si>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</si>
  <si>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</si>
  <si>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</si>
  <si>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</si>
  <si>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</si>
  <si>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</si>
  <si>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</si>
  <si>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</si>
  <si>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</si>
  <si>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</si>
  <si>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</si>
  <si>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</si>
  <si>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</si>
  <si>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</si>
  <si>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</si>
  <si>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</si>
  <si>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</si>
  <si>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</si>
  <si>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</si>
  <si>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</si>
  <si>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</si>
  <si>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</si>
  <si>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</si>
  <si>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</si>
  <si>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</si>
  <si>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</si>
  <si>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</si>
  <si>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</si>
  <si>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</si>
  <si>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</si>
  <si>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</si>
  <si>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</si>
  <si>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</si>
  <si>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</si>
  <si>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</si>
  <si>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</si>
  <si>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</si>
  <si>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</si>
  <si>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</si>
  <si>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</si>
  <si>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</si>
  <si>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</si>
  <si>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</si>
  <si>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</si>
  <si>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</si>
  <si>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</si>
  <si>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</si>
  <si>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</si>
  <si>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</si>
  <si>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</si>
  <si>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</si>
  <si>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</si>
  <si>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</si>
  <si>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</si>
  <si>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</si>
  <si>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</si>
  <si>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</si>
  <si>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</si>
  <si>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</si>
  <si>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</si>
  <si>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</si>
  <si>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</si>
  <si>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</si>
  <si>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</si>
  <si>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</si>
  <si>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</si>
  <si>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</si>
  <si>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</si>
  <si>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</si>
  <si>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</si>
  <si>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</si>
  <si>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</si>
  <si>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</si>
  <si>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</si>
  <si>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</si>
  <si>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</si>
  <si>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</si>
  <si>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</si>
  <si>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</si>
  <si>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</si>
  <si>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</si>
  <si>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</si>
  <si>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</si>
  <si>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</si>
  <si>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</si>
  <si>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</si>
  <si>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</si>
  <si>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</si>
  <si>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</si>
  <si>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</si>
  <si>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</si>
  <si>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</si>
  <si>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</si>
  <si>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</si>
  <si>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</si>
  <si>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</si>
  <si>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</si>
  <si>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</si>
  <si>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</si>
  <si>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</si>
  <si>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</si>
  <si>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</si>
  <si>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</si>
  <si>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</si>
  <si>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</si>
  <si>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</si>
  <si>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</si>
  <si>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</si>
  <si>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</si>
  <si>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</si>
  <si>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</si>
  <si>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</si>
  <si>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</si>
  <si>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</si>
  <si>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</si>
  <si>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</si>
  <si>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</si>
  <si>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</si>
  <si>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</si>
  <si>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</si>
  <si>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</si>
  <si>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</si>
  <si>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</si>
  <si>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</si>
  <si>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</si>
  <si>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</si>
  <si>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</si>
  <si>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</si>
  <si>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</si>
  <si>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</si>
  <si>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</si>
  <si>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</si>
  <si>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</si>
  <si>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</si>
  <si>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</si>
  <si>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</si>
  <si>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</si>
  <si>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</si>
  <si>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</si>
  <si>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</si>
  <si>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</si>
  <si>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</si>
  <si>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</si>
  <si>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</si>
  <si>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</si>
  <si>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</si>
  <si>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</si>
  <si>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</si>
  <si>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</si>
  <si>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</si>
  <si>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</si>
  <si>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</si>
  <si>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</si>
  <si>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</si>
  <si>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</si>
  <si>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</si>
  <si>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</si>
  <si>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</si>
  <si>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</si>
  <si>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</si>
  <si>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</si>
  <si>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</si>
  <si>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</si>
  <si>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</si>
  <si>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</si>
  <si>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</si>
  <si>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</si>
  <si>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</si>
  <si>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</si>
  <si>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</si>
  <si>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</si>
  <si>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</si>
  <si>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</si>
  <si>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</si>
  <si>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</si>
  <si>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</si>
  <si>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</si>
  <si>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</si>
  <si>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</si>
  <si>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</si>
  <si>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</si>
  <si>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</si>
  <si>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</si>
  <si>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</si>
  <si>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</si>
  <si>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</si>
  <si>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</si>
  <si>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</si>
  <si>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</si>
  <si>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</si>
  <si>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</si>
  <si>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</si>
  <si>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</si>
  <si>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</si>
  <si>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</si>
  <si>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</si>
  <si>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</si>
  <si>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</si>
  <si>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</si>
  <si>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</si>
  <si>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</si>
  <si>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</si>
  <si>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</si>
  <si>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</si>
  <si>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</si>
  <si>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</si>
  <si>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</si>
  <si>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</si>
  <si>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</si>
  <si>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</si>
  <si>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</si>
  <si>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</si>
  <si>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</si>
  <si>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</si>
  <si>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</si>
  <si>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</si>
  <si>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</si>
  <si>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</si>
  <si>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</si>
  <si>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</si>
  <si>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</si>
  <si>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</si>
  <si>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</si>
  <si>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</si>
  <si>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</si>
  <si>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</si>
  <si>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</si>
  <si>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</si>
  <si>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</si>
  <si>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</si>
  <si>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</si>
  <si>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</si>
  <si>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</si>
  <si>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</si>
  <si>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</si>
  <si>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</si>
  <si>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</si>
  <si>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</si>
  <si>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</si>
  <si>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</si>
  <si>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</si>
  <si>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</si>
  <si>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</si>
  <si>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</si>
  <si>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</si>
  <si>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</si>
  <si>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</si>
  <si>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</si>
  <si>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</si>
  <si>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</si>
  <si>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</si>
  <si>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</si>
  <si>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</si>
  <si>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</si>
  <si>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</si>
  <si>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</si>
  <si>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</si>
  <si>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</si>
  <si>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</si>
  <si>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</si>
  <si>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</si>
  <si>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</si>
  <si>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</si>
  <si>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</si>
  <si>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</si>
  <si>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</si>
  <si>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</si>
  <si>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</si>
  <si>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</si>
  <si>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</si>
  <si>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</si>
  <si>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</si>
  <si>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</si>
  <si>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</si>
  <si>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</si>
  <si>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</si>
  <si>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</si>
  <si>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</si>
  <si>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</si>
  <si>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</si>
  <si>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</si>
  <si>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</si>
  <si>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</si>
  <si>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</si>
  <si>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</si>
  <si>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</si>
  <si>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</si>
  <si>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</si>
  <si>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</si>
  <si>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</si>
  <si>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</si>
  <si>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</si>
  <si>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</si>
  <si>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</si>
  <si>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</si>
  <si>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</si>
  <si>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</si>
  <si>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</si>
  <si>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</si>
  <si>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</si>
  <si>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</si>
  <si>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</si>
  <si>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</si>
  <si>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</si>
  <si>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</si>
  <si>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</si>
  <si>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</si>
  <si>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</si>
  <si>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</si>
  <si>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</si>
  <si>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</si>
  <si>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</si>
  <si>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</si>
  <si>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</si>
  <si>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</si>
  <si>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</si>
  <si>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</si>
  <si>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</si>
  <si>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</si>
  <si>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</si>
  <si>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</si>
  <si>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</si>
  <si>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</si>
  <si>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</si>
  <si>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</si>
  <si>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</si>
  <si>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</si>
  <si>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</si>
  <si>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</si>
  <si>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</si>
  <si>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</si>
  <si>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</si>
  <si>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</si>
  <si>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</si>
  <si>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</si>
  <si>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</si>
  <si>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</si>
  <si>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</si>
  <si>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</si>
  <si>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</si>
  <si>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</si>
  <si>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</si>
  <si>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</si>
  <si>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</si>
  <si>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</si>
  <si>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</si>
  <si>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</si>
  <si>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</si>
  <si>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</si>
  <si>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</si>
  <si>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</si>
  <si>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</si>
  <si>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</si>
  <si>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</si>
  <si>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</si>
  <si>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</si>
  <si>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</si>
  <si>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</si>
  <si>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</si>
  <si>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</si>
  <si>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</si>
  <si>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</si>
  <si>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</si>
  <si>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</si>
  <si>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</si>
  <si>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</si>
  <si>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</si>
  <si>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</si>
  <si>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</si>
  <si>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</si>
  <si>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</si>
  <si>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</si>
  <si>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</si>
  <si>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</si>
  <si>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</si>
  <si>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</si>
  <si>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</si>
  <si>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</si>
  <si>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</si>
  <si>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</si>
  <si>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</si>
  <si>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</si>
  <si>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</si>
  <si>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</si>
  <si>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</si>
  <si>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</si>
  <si>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</si>
  <si>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</si>
  <si>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</si>
  <si>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</si>
  <si>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</si>
  <si>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</si>
  <si>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</si>
  <si>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</si>
  <si>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</si>
  <si>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</si>
  <si>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</si>
  <si>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</si>
  <si>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</si>
  <si>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</si>
  <si>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</si>
  <si>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</si>
  <si>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</si>
  <si>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</si>
  <si>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</si>
  <si>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</si>
  <si>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</si>
  <si>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</si>
  <si>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</si>
  <si>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</si>
  <si>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</si>
  <si>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</si>
  <si>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</si>
  <si>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</si>
  <si>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</si>
  <si>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</si>
  <si>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</si>
  <si>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</si>
  <si>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</si>
  <si>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</si>
  <si>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</si>
  <si>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</si>
  <si>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</si>
  <si>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</si>
  <si>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</si>
  <si>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</si>
  <si>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</si>
  <si>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</si>
  <si>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</si>
  <si>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</si>
  <si>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</si>
  <si>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</si>
  <si>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</si>
  <si>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</si>
  <si>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</si>
  <si>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</si>
  <si>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</si>
  <si>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</si>
  <si>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</si>
  <si>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</si>
  <si>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</si>
  <si>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</si>
  <si>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</si>
  <si>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</si>
  <si>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</si>
  <si>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</si>
  <si>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</si>
  <si>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</si>
  <si>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</si>
  <si>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</si>
  <si>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</si>
  <si>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</si>
  <si>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</si>
  <si>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</si>
  <si>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</si>
  <si>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</si>
  <si>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</si>
  <si>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</si>
  <si>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</si>
  <si>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</si>
  <si>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</si>
  <si>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</si>
  <si>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</si>
  <si>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</si>
  <si>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</si>
  <si>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</si>
  <si>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</si>
  <si>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</si>
  <si>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</si>
  <si>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</si>
  <si>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</si>
  <si>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</si>
  <si>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</si>
  <si>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</si>
  <si>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</si>
  <si>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</si>
  <si>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</si>
  <si>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</si>
  <si>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</si>
  <si>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</si>
  <si>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</si>
  <si>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</si>
  <si>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</si>
  <si>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</si>
  <si>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</si>
  <si>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</si>
  <si>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</si>
  <si>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</si>
  <si>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</si>
  <si>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</si>
  <si>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</si>
  <si>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</si>
  <si>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</si>
  <si>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</si>
  <si>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</si>
  <si>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</si>
  <si>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</si>
  <si>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</si>
  <si>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</si>
  <si>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</si>
  <si>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</si>
  <si>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</si>
  <si>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</si>
  <si>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</si>
  <si>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</si>
  <si>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</si>
  <si>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</si>
  <si>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</si>
  <si>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</si>
  <si>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</si>
  <si>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</si>
  <si>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</si>
  <si>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</si>
  <si>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</si>
  <si>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</si>
  <si>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</si>
  <si>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</si>
  <si>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</si>
  <si>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</si>
  <si>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</si>
  <si>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</si>
  <si>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</si>
  <si>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</si>
  <si>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</si>
  <si>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</si>
  <si>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</si>
  <si>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</si>
  <si>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</si>
  <si>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</si>
  <si>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</si>
  <si>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</si>
  <si>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</si>
  <si>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</si>
  <si>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</si>
  <si>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</si>
  <si>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</si>
  <si>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</si>
  <si>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</si>
  <si>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</si>
  <si>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</si>
  <si>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</si>
  <si>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</si>
  <si>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</si>
  <si>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</si>
  <si>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</si>
  <si>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</si>
  <si>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</si>
  <si>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</si>
  <si>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</si>
  <si>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</si>
  <si>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</si>
  <si>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</si>
  <si>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</si>
  <si>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</si>
  <si>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</si>
  <si>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</si>
  <si>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</si>
  <si>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</si>
  <si>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</si>
  <si>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</si>
  <si>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</si>
  <si>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</si>
  <si>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</si>
  <si>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</si>
  <si>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</si>
  <si>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</si>
  <si>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</si>
  <si>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</si>
  <si>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</si>
  <si>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</si>
  <si>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</si>
  <si>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</si>
  <si>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</si>
  <si>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</si>
  <si>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</si>
  <si>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</si>
  <si>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</si>
  <si>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</si>
  <si>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</si>
  <si>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</si>
  <si>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</si>
  <si>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</si>
  <si>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</si>
  <si>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</si>
  <si>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</si>
  <si>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</si>
  <si>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</si>
  <si>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</si>
  <si>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</si>
  <si>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</si>
  <si>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</si>
  <si>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</si>
  <si>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</si>
  <si>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</si>
  <si>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</si>
  <si>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</si>
  <si>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</si>
  <si>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</si>
  <si>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</si>
  <si>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</si>
  <si>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</si>
  <si>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</si>
  <si>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</si>
  <si>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</si>
  <si>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</si>
  <si>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</si>
  <si>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</si>
  <si>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</si>
  <si>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</si>
  <si>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</si>
  <si>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</si>
  <si>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</si>
  <si>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</si>
  <si>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</si>
  <si>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</si>
  <si>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</si>
  <si>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</si>
  <si>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</si>
  <si>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</si>
  <si>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</si>
  <si>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</si>
  <si>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</si>
  <si>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</si>
  <si>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</si>
  <si>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</si>
  <si>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</si>
  <si>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</si>
  <si>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</si>
  <si>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</si>
  <si>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</si>
  <si>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</si>
  <si>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</si>
  <si>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SEGET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</si>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</sst>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6390891.3000000007</v>
      </c>
      <c r="D2" s="7">
        <f>'PR-RAS'!E6</f>
        <v>5928335.959999999</v>
      </c>
      <c r="E2" s="7">
        <v>0</v>
      </c>
      <c r="F2" s="7">
        <v>0</v>
      </c>
      <c r="G2" s="8">
        <f t="shared" ref="G2:G274" si="0">(B2/1000)*(C2*1+D2*2)</f>
        <v>18247.56322</v>
      </c>
      <c r="H2" s="8">
        <f t="shared" ref="H2:H274" si="1">ABS(C2-ROUND(C2,0))+ABS(D2-ROUND(D2,0))</f>
        <v>0.34000000171363354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2655747.9200000004</v>
      </c>
      <c r="D3" s="2">
        <f>'PR-RAS'!E7</f>
        <v>2948980.9199999995</v>
      </c>
      <c r="E3" s="2">
        <v>0</v>
      </c>
      <c r="F3" s="2">
        <v>0</v>
      </c>
      <c r="G3" s="3">
        <f t="shared" si="0"/>
        <v>17107.419519999999</v>
      </c>
      <c r="H3" s="3">
        <f t="shared" si="1"/>
        <v>0.16000000014901161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2111137.66</v>
      </c>
      <c r="D4" s="2">
        <f>'PR-RAS'!E8</f>
        <v>2655616.65</v>
      </c>
      <c r="E4" s="2">
        <v>0</v>
      </c>
      <c r="F4" s="2">
        <v>0</v>
      </c>
      <c r="G4" s="3">
        <f t="shared" si="0"/>
        <v>22267.112880000001</v>
      </c>
      <c r="H4" s="3">
        <f t="shared" si="1"/>
        <v>0.68999999994412065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2111137.66</v>
      </c>
      <c r="D5" s="2">
        <f>'PR-RAS'!E9</f>
        <v>2655616.65</v>
      </c>
      <c r="E5" s="2">
        <v>0</v>
      </c>
      <c r="F5" s="2">
        <v>0</v>
      </c>
      <c r="G5" s="3">
        <f t="shared" si="0"/>
        <v>29689.483840000001</v>
      </c>
      <c r="H5" s="3">
        <f t="shared" si="1"/>
        <v>0.68999999994412065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473495.80999999994</v>
      </c>
      <c r="D19" s="2">
        <f>'PR-RAS'!E23</f>
        <v>225686.74</v>
      </c>
      <c r="E19" s="2">
        <v>0</v>
      </c>
      <c r="F19" s="2">
        <v>0</v>
      </c>
      <c r="G19" s="3">
        <f t="shared" si="0"/>
        <v>16647.647219999999</v>
      </c>
      <c r="H19" s="3">
        <f t="shared" si="1"/>
        <v>0.45000000006984919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83954.65</v>
      </c>
      <c r="D20" s="2">
        <f>'PR-RAS'!E24</f>
        <v>17088.03</v>
      </c>
      <c r="E20" s="2">
        <v>0</v>
      </c>
      <c r="F20" s="2">
        <v>0</v>
      </c>
      <c r="G20" s="3">
        <f t="shared" si="0"/>
        <v>2244.4834899999996</v>
      </c>
      <c r="H20" s="3">
        <f t="shared" si="1"/>
        <v>0.38000000000465661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389541.16</v>
      </c>
      <c r="D23" s="2">
        <f>'PR-RAS'!E27</f>
        <v>208598.71</v>
      </c>
      <c r="E23" s="2">
        <v>0</v>
      </c>
      <c r="F23" s="2">
        <v>0</v>
      </c>
      <c r="G23" s="3">
        <f t="shared" si="0"/>
        <v>17748.248759999999</v>
      </c>
      <c r="H23" s="3">
        <f t="shared" si="1"/>
        <v>0.4499999999825377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71114.45</v>
      </c>
      <c r="D25" s="2">
        <f>'PR-RAS'!E29</f>
        <v>67677.53</v>
      </c>
      <c r="E25" s="2">
        <v>0</v>
      </c>
      <c r="F25" s="2">
        <v>0</v>
      </c>
      <c r="G25" s="3">
        <f t="shared" si="0"/>
        <v>4955.2682400000003</v>
      </c>
      <c r="H25" s="3">
        <f t="shared" si="1"/>
        <v>0.91999999999825377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71114.45</v>
      </c>
      <c r="D27" s="2">
        <f>'PR-RAS'!E31</f>
        <v>67677.53</v>
      </c>
      <c r="E27" s="2">
        <v>0</v>
      </c>
      <c r="F27" s="2">
        <v>0</v>
      </c>
      <c r="G27" s="3">
        <f t="shared" si="0"/>
        <v>5368.2072600000001</v>
      </c>
      <c r="H27" s="3">
        <f t="shared" si="1"/>
        <v>0.91999999999825377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983180.37</v>
      </c>
      <c r="D45" s="2">
        <f>'PR-RAS'!E49</f>
        <v>353755.37</v>
      </c>
      <c r="E45" s="2">
        <v>0</v>
      </c>
      <c r="F45" s="2">
        <v>0</v>
      </c>
      <c r="G45" s="3">
        <f t="shared" si="0"/>
        <v>74390.408839999989</v>
      </c>
      <c r="H45" s="3">
        <f t="shared" si="1"/>
        <v>0.73999999999068677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724496.15</v>
      </c>
      <c r="D54" s="2">
        <f>'PR-RAS'!E58</f>
        <v>352515.37</v>
      </c>
      <c r="E54" s="2">
        <v>0</v>
      </c>
      <c r="F54" s="2">
        <v>0</v>
      </c>
      <c r="G54" s="3">
        <f t="shared" si="0"/>
        <v>75764.925170000002</v>
      </c>
      <c r="H54" s="3">
        <f t="shared" si="1"/>
        <v>0.52000000001862645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261538.65</v>
      </c>
      <c r="D55" s="2">
        <f>'PR-RAS'!E59</f>
        <v>352515.37</v>
      </c>
      <c r="E55" s="2">
        <v>0</v>
      </c>
      <c r="F55" s="2">
        <v>0</v>
      </c>
      <c r="G55" s="3">
        <f t="shared" si="0"/>
        <v>52194.747060000002</v>
      </c>
      <c r="H55" s="3">
        <f t="shared" si="1"/>
        <v>0.72000000000116415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462957.5</v>
      </c>
      <c r="D56" s="2">
        <f>'PR-RAS'!E60</f>
        <v>0</v>
      </c>
      <c r="E56" s="2">
        <v>0</v>
      </c>
      <c r="F56" s="2">
        <v>0</v>
      </c>
      <c r="G56" s="3">
        <f t="shared" si="0"/>
        <v>25462.662499999999</v>
      </c>
      <c r="H56" s="3">
        <f t="shared" si="1"/>
        <v>0.5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4145.4799999999996</v>
      </c>
      <c r="D64" s="2">
        <f>'PR-RAS'!E68</f>
        <v>1240</v>
      </c>
      <c r="E64" s="2">
        <v>0</v>
      </c>
      <c r="F64" s="2">
        <v>0</v>
      </c>
      <c r="G64" s="3">
        <f t="shared" si="0"/>
        <v>417.40523999999999</v>
      </c>
      <c r="H64" s="3">
        <f t="shared" si="1"/>
        <v>0.47999999999956344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4145.4799999999996</v>
      </c>
      <c r="D65" s="2">
        <f>'PR-RAS'!E69</f>
        <v>1240</v>
      </c>
      <c r="E65" s="2">
        <v>0</v>
      </c>
      <c r="F65" s="2">
        <v>0</v>
      </c>
      <c r="G65" s="3">
        <f t="shared" si="0"/>
        <v>424.03071999999997</v>
      </c>
      <c r="H65" s="3">
        <f t="shared" si="1"/>
        <v>0.47999999999956344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254538.74</v>
      </c>
      <c r="D70" s="2">
        <f>'PR-RAS'!E74</f>
        <v>0</v>
      </c>
      <c r="E70" s="2">
        <v>0</v>
      </c>
      <c r="F70" s="2">
        <v>0</v>
      </c>
      <c r="G70" s="3">
        <f t="shared" si="0"/>
        <v>17563.173060000001</v>
      </c>
      <c r="H70" s="3">
        <f t="shared" si="1"/>
        <v>0.26000000000931323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254538.74</v>
      </c>
      <c r="D72" s="2">
        <f>'PR-RAS'!E76</f>
        <v>0</v>
      </c>
      <c r="E72" s="2">
        <v>0</v>
      </c>
      <c r="F72" s="2">
        <v>0</v>
      </c>
      <c r="G72" s="3">
        <f t="shared" si="0"/>
        <v>18072.250539999997</v>
      </c>
      <c r="H72" s="3">
        <f t="shared" si="1"/>
        <v>0.26000000000931323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603699.22</v>
      </c>
      <c r="D78" s="2">
        <f>'PR-RAS'!E82</f>
        <v>708887.59</v>
      </c>
      <c r="E78" s="2">
        <v>0</v>
      </c>
      <c r="F78" s="2">
        <v>0</v>
      </c>
      <c r="G78" s="3">
        <f t="shared" si="0"/>
        <v>155653.5288</v>
      </c>
      <c r="H78" s="3">
        <f t="shared" si="1"/>
        <v>0.63000000000465661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25373.22</v>
      </c>
      <c r="D79" s="2">
        <f>'PR-RAS'!E83</f>
        <v>16982.400000000001</v>
      </c>
      <c r="E79" s="2">
        <v>0</v>
      </c>
      <c r="F79" s="2">
        <v>0</v>
      </c>
      <c r="G79" s="3">
        <f t="shared" si="0"/>
        <v>4628.3655600000002</v>
      </c>
      <c r="H79" s="3">
        <f t="shared" si="1"/>
        <v>0.62000000000261934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25373.22</v>
      </c>
      <c r="D82" s="2">
        <f>'PR-RAS'!E86</f>
        <v>16982.400000000001</v>
      </c>
      <c r="E82" s="2">
        <v>0</v>
      </c>
      <c r="F82" s="2">
        <v>0</v>
      </c>
      <c r="G82" s="3">
        <f t="shared" si="0"/>
        <v>4806.3796200000006</v>
      </c>
      <c r="H82" s="3">
        <f t="shared" si="1"/>
        <v>0.62000000000261934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578326</v>
      </c>
      <c r="D87" s="2">
        <f>'PR-RAS'!E91</f>
        <v>691905.19</v>
      </c>
      <c r="E87" s="2">
        <v>0</v>
      </c>
      <c r="F87" s="2">
        <v>0</v>
      </c>
      <c r="G87" s="3">
        <f t="shared" si="0"/>
        <v>168743.72867999997</v>
      </c>
      <c r="H87" s="3">
        <f t="shared" si="1"/>
        <v>0.18999999994412065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391839.04</v>
      </c>
      <c r="D88" s="2">
        <f>'PR-RAS'!E92</f>
        <v>434439.54</v>
      </c>
      <c r="E88" s="2">
        <v>0</v>
      </c>
      <c r="F88" s="2">
        <v>0</v>
      </c>
      <c r="G88" s="3">
        <f t="shared" si="0"/>
        <v>109682.47643999998</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23639.73</v>
      </c>
      <c r="D89" s="2">
        <f>'PR-RAS'!E93</f>
        <v>41802.74</v>
      </c>
      <c r="E89" s="2">
        <v>0</v>
      </c>
      <c r="F89" s="2">
        <v>0</v>
      </c>
      <c r="G89" s="3">
        <f t="shared" si="0"/>
        <v>9437.5784799999983</v>
      </c>
      <c r="H89" s="3">
        <f t="shared" si="1"/>
        <v>0.53000000000247383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162847.23000000001</v>
      </c>
      <c r="D90" s="2">
        <f>'PR-RAS'!E94</f>
        <v>215662.91</v>
      </c>
      <c r="E90" s="2">
        <v>0</v>
      </c>
      <c r="F90" s="2">
        <v>0</v>
      </c>
      <c r="G90" s="3">
        <f t="shared" si="0"/>
        <v>52881.401450000005</v>
      </c>
      <c r="H90" s="3">
        <f t="shared" si="1"/>
        <v>0.32000000000698492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2144702.59</v>
      </c>
      <c r="D102" s="2">
        <f>'PR-RAS'!E106</f>
        <v>1916712.08</v>
      </c>
      <c r="E102" s="2">
        <v>0</v>
      </c>
      <c r="F102" s="2">
        <v>0</v>
      </c>
      <c r="G102" s="3">
        <f t="shared" si="0"/>
        <v>603790.80174999998</v>
      </c>
      <c r="H102" s="3">
        <f t="shared" si="1"/>
        <v>0.49000000022351742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275274.92</v>
      </c>
      <c r="D103" s="2">
        <f>'PR-RAS'!E107</f>
        <v>222545.19</v>
      </c>
      <c r="E103" s="2">
        <v>0</v>
      </c>
      <c r="F103" s="2">
        <v>0</v>
      </c>
      <c r="G103" s="3">
        <f t="shared" si="0"/>
        <v>73477.260599999994</v>
      </c>
      <c r="H103" s="3">
        <f t="shared" si="1"/>
        <v>0.27000000001862645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199.08</v>
      </c>
      <c r="D105" s="2">
        <f>'PR-RAS'!E109</f>
        <v>540.79</v>
      </c>
      <c r="E105" s="2">
        <v>0</v>
      </c>
      <c r="F105" s="2">
        <v>0</v>
      </c>
      <c r="G105" s="3">
        <f t="shared" si="0"/>
        <v>133.18863999999999</v>
      </c>
      <c r="H105" s="3">
        <f t="shared" si="1"/>
        <v>0.29000000000004889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30.79</v>
      </c>
      <c r="D106" s="2">
        <f>'PR-RAS'!E110</f>
        <v>22.67</v>
      </c>
      <c r="E106" s="2">
        <v>0</v>
      </c>
      <c r="F106" s="2">
        <v>0</v>
      </c>
      <c r="G106" s="3">
        <f t="shared" si="0"/>
        <v>7.9936499999999988</v>
      </c>
      <c r="H106" s="3">
        <f t="shared" si="1"/>
        <v>0.53999999999999915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275045.05</v>
      </c>
      <c r="D107" s="2">
        <f>'PR-RAS'!E111</f>
        <v>221981.73</v>
      </c>
      <c r="E107" s="2">
        <v>0</v>
      </c>
      <c r="F107" s="2">
        <v>0</v>
      </c>
      <c r="G107" s="3">
        <f t="shared" si="0"/>
        <v>76214.902059999993</v>
      </c>
      <c r="H107" s="3">
        <f t="shared" si="1"/>
        <v>0.31999999997788109</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125624.81</v>
      </c>
      <c r="D108" s="2">
        <f>'PR-RAS'!E112</f>
        <v>142043.79</v>
      </c>
      <c r="E108" s="2">
        <v>0</v>
      </c>
      <c r="F108" s="2">
        <v>0</v>
      </c>
      <c r="G108" s="3">
        <f t="shared" si="0"/>
        <v>43839.225729999998</v>
      </c>
      <c r="H108" s="3">
        <f t="shared" si="1"/>
        <v>0.39999999999417923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14992.09</v>
      </c>
      <c r="D110" s="2">
        <f>'PR-RAS'!E114</f>
        <v>9847.85</v>
      </c>
      <c r="E110" s="2">
        <v>0</v>
      </c>
      <c r="F110" s="2">
        <v>0</v>
      </c>
      <c r="G110" s="3">
        <f t="shared" si="0"/>
        <v>3780.96911</v>
      </c>
      <c r="H110" s="3">
        <f t="shared" si="1"/>
        <v>0.23999999999978172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110632.72</v>
      </c>
      <c r="D113" s="2">
        <f>'PR-RAS'!E117</f>
        <v>132195.94</v>
      </c>
      <c r="E113" s="2">
        <v>0</v>
      </c>
      <c r="F113" s="2">
        <v>0</v>
      </c>
      <c r="G113" s="3">
        <f t="shared" si="0"/>
        <v>42002.7552</v>
      </c>
      <c r="H113" s="3">
        <f t="shared" si="1"/>
        <v>0.33999999999650754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1743802.8599999999</v>
      </c>
      <c r="D116" s="2">
        <f>'PR-RAS'!E120</f>
        <v>1552123.1</v>
      </c>
      <c r="E116" s="2">
        <v>0</v>
      </c>
      <c r="F116" s="2">
        <v>0</v>
      </c>
      <c r="G116" s="3">
        <f t="shared" si="0"/>
        <v>557525.64190000005</v>
      </c>
      <c r="H116" s="3">
        <f t="shared" si="1"/>
        <v>0.24000000022351742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909120.59</v>
      </c>
      <c r="D117" s="2">
        <f>'PR-RAS'!E121</f>
        <v>807437.66</v>
      </c>
      <c r="E117" s="2">
        <v>0</v>
      </c>
      <c r="F117" s="2">
        <v>0</v>
      </c>
      <c r="G117" s="3">
        <f t="shared" si="0"/>
        <v>292783.52556000004</v>
      </c>
      <c r="H117" s="3">
        <f t="shared" si="1"/>
        <v>0.75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834682.27</v>
      </c>
      <c r="D118" s="2">
        <f>'PR-RAS'!E122</f>
        <v>744685.44</v>
      </c>
      <c r="E118" s="2">
        <v>0</v>
      </c>
      <c r="F118" s="2">
        <v>0</v>
      </c>
      <c r="G118" s="3">
        <f t="shared" si="0"/>
        <v>271914.21854999999</v>
      </c>
      <c r="H118" s="3">
        <f t="shared" si="1"/>
        <v>0.7099999999627471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3561.2</v>
      </c>
      <c r="D136" s="2">
        <f>'PR-RAS'!E140</f>
        <v>0</v>
      </c>
      <c r="E136" s="2">
        <v>0</v>
      </c>
      <c r="F136" s="2">
        <v>0</v>
      </c>
      <c r="G136" s="3">
        <f t="shared" si="0"/>
        <v>480.762</v>
      </c>
      <c r="H136" s="3">
        <f t="shared" si="1"/>
        <v>0.1999999999998181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3561.2</v>
      </c>
      <c r="D147" s="2">
        <f>'PR-RAS'!E151</f>
        <v>0</v>
      </c>
      <c r="E147" s="2">
        <v>0</v>
      </c>
      <c r="F147" s="2">
        <v>0</v>
      </c>
      <c r="G147" s="3">
        <f t="shared" si="0"/>
        <v>519.9351999999999</v>
      </c>
      <c r="H147" s="3">
        <f t="shared" si="1"/>
        <v>0.1999999999998181</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3730357.08</v>
      </c>
      <c r="D148" s="2">
        <f>'PR-RAS'!E152</f>
        <v>5101263.5</v>
      </c>
      <c r="E148" s="2">
        <v>0</v>
      </c>
      <c r="F148" s="2">
        <v>0</v>
      </c>
      <c r="G148" s="3">
        <f t="shared" si="0"/>
        <v>2048133.95976</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983909.77</v>
      </c>
      <c r="D149" s="2">
        <f>'PR-RAS'!E153</f>
        <v>1410940.8399999999</v>
      </c>
      <c r="E149" s="2">
        <v>0</v>
      </c>
      <c r="F149" s="2">
        <v>0</v>
      </c>
      <c r="G149" s="3">
        <f t="shared" si="0"/>
        <v>563257.13459999987</v>
      </c>
      <c r="H149" s="3">
        <f t="shared" si="1"/>
        <v>0.39000000013038516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741069.97</v>
      </c>
      <c r="D150" s="2">
        <f>'PR-RAS'!E154</f>
        <v>1067860.43</v>
      </c>
      <c r="E150" s="2">
        <v>0</v>
      </c>
      <c r="F150" s="2">
        <v>0</v>
      </c>
      <c r="G150" s="3">
        <f t="shared" si="0"/>
        <v>428641.83366999996</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741069.97</v>
      </c>
      <c r="D151" s="2">
        <f>'PR-RAS'!E155</f>
        <v>1067860.43</v>
      </c>
      <c r="E151" s="2">
        <v>0</v>
      </c>
      <c r="F151" s="2">
        <v>0</v>
      </c>
      <c r="G151" s="3">
        <f t="shared" si="0"/>
        <v>431518.62449999998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124582.28</v>
      </c>
      <c r="D155" s="2">
        <f>'PR-RAS'!E159</f>
        <v>174335.97</v>
      </c>
      <c r="E155" s="2">
        <v>0</v>
      </c>
      <c r="F155" s="2">
        <v>0</v>
      </c>
      <c r="G155" s="3">
        <f t="shared" si="0"/>
        <v>72881.149879999997</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118257.52</v>
      </c>
      <c r="D156" s="2">
        <f>'PR-RAS'!E160</f>
        <v>168744.44</v>
      </c>
      <c r="E156" s="2">
        <v>0</v>
      </c>
      <c r="F156" s="2">
        <v>0</v>
      </c>
      <c r="G156" s="3">
        <f t="shared" si="0"/>
        <v>70640.69200000001</v>
      </c>
      <c r="H156" s="3">
        <f t="shared" si="1"/>
        <v>0.91999999999825377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118257.52</v>
      </c>
      <c r="D158" s="2">
        <f>'PR-RAS'!E162</f>
        <v>168744.44</v>
      </c>
      <c r="E158" s="2">
        <v>0</v>
      </c>
      <c r="F158" s="2">
        <v>0</v>
      </c>
      <c r="G158" s="3">
        <f t="shared" si="0"/>
        <v>71552.184800000003</v>
      </c>
      <c r="H158" s="3">
        <f t="shared" si="1"/>
        <v>0.91999999999825377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1135283.95</v>
      </c>
      <c r="D160" s="2">
        <f>'PR-RAS'!E164</f>
        <v>1594392.53</v>
      </c>
      <c r="E160" s="2">
        <v>0</v>
      </c>
      <c r="F160" s="2">
        <v>0</v>
      </c>
      <c r="G160" s="3">
        <f t="shared" si="0"/>
        <v>687526.97259000002</v>
      </c>
      <c r="H160" s="3">
        <f t="shared" si="1"/>
        <v>0.52000000001862645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30019.200000000001</v>
      </c>
      <c r="D161" s="2">
        <f>'PR-RAS'!E165</f>
        <v>32278.04</v>
      </c>
      <c r="E161" s="2">
        <v>0</v>
      </c>
      <c r="F161" s="2">
        <v>0</v>
      </c>
      <c r="G161" s="3">
        <f t="shared" si="0"/>
        <v>15132.0448</v>
      </c>
      <c r="H161" s="3">
        <f t="shared" si="1"/>
        <v>0.24000000000160071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2548.66</v>
      </c>
      <c r="D162" s="2">
        <f>'PR-RAS'!E166</f>
        <v>1496.58</v>
      </c>
      <c r="E162" s="2">
        <v>0</v>
      </c>
      <c r="F162" s="2">
        <v>0</v>
      </c>
      <c r="G162" s="3">
        <f t="shared" si="0"/>
        <v>892.23302000000001</v>
      </c>
      <c r="H162" s="3">
        <f t="shared" si="1"/>
        <v>0.76000000000021828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24723.5</v>
      </c>
      <c r="D163" s="2">
        <f>'PR-RAS'!E167</f>
        <v>27102</v>
      </c>
      <c r="E163" s="2">
        <v>0</v>
      </c>
      <c r="F163" s="2">
        <v>0</v>
      </c>
      <c r="G163" s="3">
        <f t="shared" si="0"/>
        <v>12786.255000000001</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2747.04</v>
      </c>
      <c r="D164" s="2">
        <f>'PR-RAS'!E168</f>
        <v>3679.46</v>
      </c>
      <c r="E164" s="2">
        <v>0</v>
      </c>
      <c r="F164" s="2">
        <v>0</v>
      </c>
      <c r="G164" s="3">
        <f t="shared" si="0"/>
        <v>1647.2714799999999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224189.64999999997</v>
      </c>
      <c r="D166" s="2">
        <f>'PR-RAS'!E170</f>
        <v>369021.47</v>
      </c>
      <c r="E166" s="2">
        <v>0</v>
      </c>
      <c r="F166" s="2">
        <v>0</v>
      </c>
      <c r="G166" s="3">
        <f t="shared" si="0"/>
        <v>158768.37735</v>
      </c>
      <c r="H166" s="3">
        <f t="shared" si="1"/>
        <v>0.82000000000698492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30693.88</v>
      </c>
      <c r="D167" s="2">
        <f>'PR-RAS'!E171</f>
        <v>40658.199999999997</v>
      </c>
      <c r="E167" s="2">
        <v>0</v>
      </c>
      <c r="F167" s="2">
        <v>0</v>
      </c>
      <c r="G167" s="3">
        <f t="shared" si="0"/>
        <v>18593.706480000001</v>
      </c>
      <c r="H167" s="3">
        <f t="shared" si="1"/>
        <v>0.31999999999607098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48093.48</v>
      </c>
      <c r="D168" s="2">
        <f>'PR-RAS'!E172</f>
        <v>67825.53</v>
      </c>
      <c r="E168" s="2">
        <v>0</v>
      </c>
      <c r="F168" s="2">
        <v>0</v>
      </c>
      <c r="G168" s="3">
        <f t="shared" si="0"/>
        <v>30685.338180000002</v>
      </c>
      <c r="H168" s="3">
        <f t="shared" si="1"/>
        <v>0.95000000000436557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133515.85999999999</v>
      </c>
      <c r="D169" s="2">
        <f>'PR-RAS'!E173</f>
        <v>251301.76000000001</v>
      </c>
      <c r="E169" s="2">
        <v>0</v>
      </c>
      <c r="F169" s="2">
        <v>0</v>
      </c>
      <c r="G169" s="3">
        <f t="shared" si="0"/>
        <v>106868.05584</v>
      </c>
      <c r="H169" s="3">
        <f t="shared" si="1"/>
        <v>0.38000000000465661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4132.16</v>
      </c>
      <c r="D170" s="2">
        <f>'PR-RAS'!E174</f>
        <v>3878.05</v>
      </c>
      <c r="E170" s="2">
        <v>0</v>
      </c>
      <c r="F170" s="2">
        <v>0</v>
      </c>
      <c r="G170" s="3">
        <f t="shared" si="0"/>
        <v>2009.1159400000001</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7754.27</v>
      </c>
      <c r="D171" s="2">
        <f>'PR-RAS'!E175</f>
        <v>5357.93</v>
      </c>
      <c r="E171" s="2">
        <v>0</v>
      </c>
      <c r="F171" s="2">
        <v>0</v>
      </c>
      <c r="G171" s="3">
        <f t="shared" si="0"/>
        <v>3139.9221000000002</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792580.66</v>
      </c>
      <c r="D174" s="2">
        <f>'PR-RAS'!E178</f>
        <v>1057601.55</v>
      </c>
      <c r="E174" s="2">
        <v>0</v>
      </c>
      <c r="F174" s="2">
        <v>0</v>
      </c>
      <c r="G174" s="3">
        <f t="shared" si="0"/>
        <v>503046.59048000001</v>
      </c>
      <c r="H174" s="3">
        <f t="shared" si="1"/>
        <v>0.78999999992083758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21181.65</v>
      </c>
      <c r="D175" s="2">
        <f>'PR-RAS'!E179</f>
        <v>29660.42</v>
      </c>
      <c r="E175" s="2">
        <v>0</v>
      </c>
      <c r="F175" s="2">
        <v>0</v>
      </c>
      <c r="G175" s="3">
        <f t="shared" si="0"/>
        <v>14007.433259999998</v>
      </c>
      <c r="H175" s="3">
        <f t="shared" si="1"/>
        <v>0.76999999999679858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404036.91</v>
      </c>
      <c r="D176" s="2">
        <f>'PR-RAS'!E180</f>
        <v>566832.98</v>
      </c>
      <c r="E176" s="2">
        <v>0</v>
      </c>
      <c r="F176" s="2">
        <v>0</v>
      </c>
      <c r="G176" s="3">
        <f t="shared" si="0"/>
        <v>269098.00224999996</v>
      </c>
      <c r="H176" s="3">
        <f t="shared" si="1"/>
        <v>0.11000000004423782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17752.95</v>
      </c>
      <c r="D177" s="2">
        <f>'PR-RAS'!E181</f>
        <v>30231.200000000001</v>
      </c>
      <c r="E177" s="2">
        <v>0</v>
      </c>
      <c r="F177" s="2">
        <v>0</v>
      </c>
      <c r="G177" s="3">
        <f t="shared" si="0"/>
        <v>13765.901600000001</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133894.67000000001</v>
      </c>
      <c r="D178" s="2">
        <f>'PR-RAS'!E182</f>
        <v>70937.87</v>
      </c>
      <c r="E178" s="2">
        <v>0</v>
      </c>
      <c r="F178" s="2">
        <v>0</v>
      </c>
      <c r="G178" s="3">
        <f t="shared" si="0"/>
        <v>48811.362570000005</v>
      </c>
      <c r="H178" s="3">
        <f t="shared" si="1"/>
        <v>0.45999999999185093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14722.75</v>
      </c>
      <c r="D179" s="2">
        <f>'PR-RAS'!E183</f>
        <v>18231.740000000002</v>
      </c>
      <c r="E179" s="2">
        <v>0</v>
      </c>
      <c r="F179" s="2">
        <v>0</v>
      </c>
      <c r="G179" s="3">
        <f t="shared" si="0"/>
        <v>9111.1489400000009</v>
      </c>
      <c r="H179" s="3">
        <f t="shared" si="1"/>
        <v>0.50999999999839929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6409.9</v>
      </c>
      <c r="D180" s="2">
        <f>'PR-RAS'!E184</f>
        <v>8085.87</v>
      </c>
      <c r="E180" s="2">
        <v>0</v>
      </c>
      <c r="F180" s="2">
        <v>0</v>
      </c>
      <c r="G180" s="3">
        <f t="shared" si="0"/>
        <v>4042.1135599999998</v>
      </c>
      <c r="H180" s="3">
        <f t="shared" si="1"/>
        <v>0.23000000000047294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161199.22</v>
      </c>
      <c r="D181" s="2">
        <f>'PR-RAS'!E185</f>
        <v>190698.7</v>
      </c>
      <c r="E181" s="2">
        <v>0</v>
      </c>
      <c r="F181" s="2">
        <v>0</v>
      </c>
      <c r="G181" s="3">
        <f t="shared" si="0"/>
        <v>97667.391600000003</v>
      </c>
      <c r="H181" s="3">
        <f t="shared" si="1"/>
        <v>0.51999999998952262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5168.8500000000004</v>
      </c>
      <c r="D182" s="2">
        <f>'PR-RAS'!E186</f>
        <v>6891.46</v>
      </c>
      <c r="E182" s="2">
        <v>0</v>
      </c>
      <c r="F182" s="2">
        <v>0</v>
      </c>
      <c r="G182" s="3">
        <f t="shared" si="0"/>
        <v>3430.2703700000002</v>
      </c>
      <c r="H182" s="3">
        <f t="shared" si="1"/>
        <v>0.60999999999967258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28213.759999999998</v>
      </c>
      <c r="D183" s="2">
        <f>'PR-RAS'!E187</f>
        <v>136031.31</v>
      </c>
      <c r="E183" s="2">
        <v>0</v>
      </c>
      <c r="F183" s="2">
        <v>0</v>
      </c>
      <c r="G183" s="3">
        <f t="shared" si="0"/>
        <v>54650.301160000003</v>
      </c>
      <c r="H183" s="3">
        <f t="shared" si="1"/>
        <v>0.5499999999992724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88494.44</v>
      </c>
      <c r="D190" s="2">
        <f>'PR-RAS'!E194</f>
        <v>135491.47</v>
      </c>
      <c r="E190" s="2">
        <v>0</v>
      </c>
      <c r="F190" s="2">
        <v>0</v>
      </c>
      <c r="G190" s="3">
        <f t="shared" si="0"/>
        <v>67941.224820000003</v>
      </c>
      <c r="H190" s="3">
        <f t="shared" si="1"/>
        <v>0.91000000000349246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47561.760000000002</v>
      </c>
      <c r="D191" s="2">
        <f>'PR-RAS'!E195</f>
        <v>35572.370000000003</v>
      </c>
      <c r="E191" s="2">
        <v>0</v>
      </c>
      <c r="F191" s="2">
        <v>0</v>
      </c>
      <c r="G191" s="3">
        <f t="shared" si="0"/>
        <v>22554.235000000001</v>
      </c>
      <c r="H191" s="3">
        <f t="shared" si="1"/>
        <v>0.61000000000058208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6595.58</v>
      </c>
      <c r="D192" s="2">
        <f>'PR-RAS'!E196</f>
        <v>6998.77</v>
      </c>
      <c r="E192" s="2">
        <v>0</v>
      </c>
      <c r="F192" s="2">
        <v>0</v>
      </c>
      <c r="G192" s="3">
        <f t="shared" si="0"/>
        <v>3933.2859200000007</v>
      </c>
      <c r="H192" s="3">
        <f t="shared" si="1"/>
        <v>0.6499999999996362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18027.27</v>
      </c>
      <c r="D193" s="2">
        <f>'PR-RAS'!E197</f>
        <v>31217.51</v>
      </c>
      <c r="E193" s="2">
        <v>0</v>
      </c>
      <c r="F193" s="2">
        <v>0</v>
      </c>
      <c r="G193" s="3">
        <f t="shared" si="0"/>
        <v>15448.759679999999</v>
      </c>
      <c r="H193" s="3">
        <f t="shared" si="1"/>
        <v>0.76000000000203727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1327.24</v>
      </c>
      <c r="D194" s="2">
        <f>'PR-RAS'!E198</f>
        <v>0</v>
      </c>
      <c r="E194" s="2">
        <v>0</v>
      </c>
      <c r="F194" s="2">
        <v>0</v>
      </c>
      <c r="G194" s="3">
        <f t="shared" si="0"/>
        <v>256.15732000000003</v>
      </c>
      <c r="H194" s="3">
        <f t="shared" si="1"/>
        <v>0.24000000000000909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8174.97</v>
      </c>
      <c r="D195" s="2">
        <f>'PR-RAS'!E199</f>
        <v>20519.13</v>
      </c>
      <c r="E195" s="2">
        <v>0</v>
      </c>
      <c r="F195" s="2">
        <v>0</v>
      </c>
      <c r="G195" s="3">
        <f t="shared" si="0"/>
        <v>9547.3666200000007</v>
      </c>
      <c r="H195" s="3">
        <f t="shared" si="1"/>
        <v>0.16000000000076398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6807.62</v>
      </c>
      <c r="D197" s="2">
        <f>'PR-RAS'!E201</f>
        <v>41183.69</v>
      </c>
      <c r="E197" s="2">
        <v>0</v>
      </c>
      <c r="F197" s="2">
        <v>0</v>
      </c>
      <c r="G197" s="3">
        <f t="shared" si="0"/>
        <v>17478.3</v>
      </c>
      <c r="H197" s="3">
        <f t="shared" si="1"/>
        <v>0.68999999999778083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6904.16</v>
      </c>
      <c r="D198" s="2">
        <f>'PR-RAS'!E202</f>
        <v>9886.1400000000012</v>
      </c>
      <c r="E198" s="2">
        <v>0</v>
      </c>
      <c r="F198" s="2">
        <v>0</v>
      </c>
      <c r="G198" s="3">
        <f t="shared" si="0"/>
        <v>5255.2586800000008</v>
      </c>
      <c r="H198" s="3">
        <f t="shared" si="1"/>
        <v>0.30000000000109139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927.48</v>
      </c>
      <c r="D204" s="2">
        <f>'PR-RAS'!E208</f>
        <v>2561.7800000000002</v>
      </c>
      <c r="E204" s="2">
        <v>0</v>
      </c>
      <c r="F204" s="2">
        <v>0</v>
      </c>
      <c r="G204" s="3">
        <f t="shared" si="0"/>
        <v>1228.3611200000003</v>
      </c>
      <c r="H204" s="3">
        <f t="shared" si="1"/>
        <v>0.6999999999998181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927.48</v>
      </c>
      <c r="D206" s="2">
        <f>'PR-RAS'!E210</f>
        <v>2561.7800000000002</v>
      </c>
      <c r="E206" s="2">
        <v>0</v>
      </c>
      <c r="F206" s="2">
        <v>0</v>
      </c>
      <c r="G206" s="3">
        <f t="shared" si="0"/>
        <v>1240.4632000000001</v>
      </c>
      <c r="H206" s="3">
        <f t="shared" si="1"/>
        <v>0.6999999999998181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5976.68</v>
      </c>
      <c r="D212" s="2">
        <f>'PR-RAS'!E216</f>
        <v>7324.3600000000006</v>
      </c>
      <c r="E212" s="2">
        <v>0</v>
      </c>
      <c r="F212" s="2">
        <v>0</v>
      </c>
      <c r="G212" s="3">
        <f t="shared" si="0"/>
        <v>4351.9593999999997</v>
      </c>
      <c r="H212" s="3">
        <f t="shared" si="1"/>
        <v>0.68000000000029104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5604.87</v>
      </c>
      <c r="D213" s="2">
        <f>'PR-RAS'!E217</f>
        <v>6416.14</v>
      </c>
      <c r="E213" s="2">
        <v>0</v>
      </c>
      <c r="F213" s="2">
        <v>0</v>
      </c>
      <c r="G213" s="3">
        <f t="shared" si="0"/>
        <v>3908.6758</v>
      </c>
      <c r="H213" s="3">
        <f t="shared" si="1"/>
        <v>0.27000000000043656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371.81</v>
      </c>
      <c r="D215" s="2">
        <f>'PR-RAS'!E219</f>
        <v>908.22</v>
      </c>
      <c r="E215" s="2">
        <v>0</v>
      </c>
      <c r="F215" s="2">
        <v>0</v>
      </c>
      <c r="G215" s="3">
        <f t="shared" si="0"/>
        <v>468.28550000000001</v>
      </c>
      <c r="H215" s="3">
        <f t="shared" si="1"/>
        <v>0.41000000000002501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649927.67000000004</v>
      </c>
      <c r="D217" s="2">
        <f>'PR-RAS'!E221</f>
        <v>968890.96</v>
      </c>
      <c r="E217" s="2">
        <v>0</v>
      </c>
      <c r="F217" s="2">
        <v>0</v>
      </c>
      <c r="G217" s="3">
        <f t="shared" si="0"/>
        <v>558945.27143999992</v>
      </c>
      <c r="H217" s="3">
        <f t="shared" si="1"/>
        <v>0.36999999999534339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649927.67000000004</v>
      </c>
      <c r="D218" s="2">
        <f>'PR-RAS'!E222</f>
        <v>968890.96</v>
      </c>
      <c r="E218" s="2">
        <v>0</v>
      </c>
      <c r="F218" s="2">
        <v>0</v>
      </c>
      <c r="G218" s="3">
        <f t="shared" si="0"/>
        <v>561532.98102999991</v>
      </c>
      <c r="H218" s="3">
        <f t="shared" si="1"/>
        <v>0.36999999999534339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649927.67000000004</v>
      </c>
      <c r="D220" s="2">
        <f>'PR-RAS'!E224</f>
        <v>968890.96</v>
      </c>
      <c r="E220" s="2">
        <v>0</v>
      </c>
      <c r="F220" s="2">
        <v>0</v>
      </c>
      <c r="G220" s="3">
        <f t="shared" si="0"/>
        <v>566708.40020999999</v>
      </c>
      <c r="H220" s="3">
        <f t="shared" si="1"/>
        <v>0.36999999999534339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471366.87</v>
      </c>
      <c r="D258" s="2">
        <f>'PR-RAS'!E262</f>
        <v>509269.7</v>
      </c>
      <c r="E258" s="2">
        <v>0</v>
      </c>
      <c r="F258" s="2">
        <v>0</v>
      </c>
      <c r="G258" s="3">
        <f t="shared" si="0"/>
        <v>382905.91139000002</v>
      </c>
      <c r="H258" s="3">
        <f t="shared" si="1"/>
        <v>0.42999999999301508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471366.87</v>
      </c>
      <c r="D265" s="2">
        <f>'PR-RAS'!E269</f>
        <v>509269.7</v>
      </c>
      <c r="E265" s="2">
        <v>0</v>
      </c>
      <c r="F265" s="2">
        <v>0</v>
      </c>
      <c r="G265" s="3">
        <f t="shared" si="0"/>
        <v>393335.25528000004</v>
      </c>
      <c r="H265" s="3">
        <f t="shared" si="1"/>
        <v>0.42999999999301508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312273.53999999998</v>
      </c>
      <c r="D266" s="2">
        <f>'PR-RAS'!E270</f>
        <v>359494.7</v>
      </c>
      <c r="E266" s="2">
        <v>0</v>
      </c>
      <c r="F266" s="2">
        <v>0</v>
      </c>
      <c r="G266" s="3">
        <f t="shared" si="0"/>
        <v>273284.67910000001</v>
      </c>
      <c r="H266" s="3">
        <f t="shared" si="1"/>
        <v>0.76000000000931323</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159093.32999999999</v>
      </c>
      <c r="D267" s="2">
        <f>'PR-RAS'!E271</f>
        <v>149775</v>
      </c>
      <c r="E267" s="2">
        <v>0</v>
      </c>
      <c r="F267" s="2">
        <v>0</v>
      </c>
      <c r="G267" s="3">
        <f t="shared" si="0"/>
        <v>121999.12578</v>
      </c>
      <c r="H267" s="3">
        <f t="shared" si="1"/>
        <v>0.32999999998719431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482964.66</v>
      </c>
      <c r="D269" s="2">
        <f>'PR-RAS'!E273</f>
        <v>607883.32999999996</v>
      </c>
      <c r="E269" s="2">
        <v>0</v>
      </c>
      <c r="F269" s="2">
        <v>0</v>
      </c>
      <c r="G269" s="3">
        <f t="shared" si="0"/>
        <v>455259.99375999998</v>
      </c>
      <c r="H269" s="3">
        <f t="shared" si="1"/>
        <v>0.66999999998370185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471207.45</v>
      </c>
      <c r="D270" s="2">
        <f>'PR-RAS'!E274</f>
        <v>574326.94999999995</v>
      </c>
      <c r="E270" s="2">
        <v>0</v>
      </c>
      <c r="F270" s="2">
        <v>0</v>
      </c>
      <c r="G270" s="3">
        <f t="shared" si="0"/>
        <v>435742.70315000002</v>
      </c>
      <c r="H270" s="3">
        <f t="shared" si="1"/>
        <v>0.50000000005820766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471207.45</v>
      </c>
      <c r="D271" s="2">
        <f>'PR-RAS'!E275</f>
        <v>572678.5</v>
      </c>
      <c r="E271" s="2">
        <v>0</v>
      </c>
      <c r="F271" s="2">
        <v>0</v>
      </c>
      <c r="G271" s="3">
        <f t="shared" si="0"/>
        <v>436472.40150000004</v>
      </c>
      <c r="H271" s="3">
        <f t="shared" si="1"/>
        <v>0.95000000001164153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1648.45</v>
      </c>
      <c r="E272" s="2">
        <v>0</v>
      </c>
      <c r="F272" s="2">
        <v>0</v>
      </c>
      <c r="G272" s="3">
        <f t="shared" si="0"/>
        <v>893.45990000000006</v>
      </c>
      <c r="H272" s="3">
        <f t="shared" si="1"/>
        <v>0.45000000000004547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11168.29</v>
      </c>
      <c r="D274" s="2">
        <f>'PR-RAS'!E278</f>
        <v>5703.58</v>
      </c>
      <c r="E274" s="2">
        <v>0</v>
      </c>
      <c r="F274" s="2">
        <v>0</v>
      </c>
      <c r="G274" s="3">
        <f t="shared" si="0"/>
        <v>6163.097850000001</v>
      </c>
      <c r="H274" s="3">
        <f t="shared" si="1"/>
        <v>0.71000000000094587</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11168.29</v>
      </c>
      <c r="D275" s="2">
        <f>'PR-RAS'!E279</f>
        <v>0</v>
      </c>
      <c r="E275" s="2">
        <v>0</v>
      </c>
      <c r="F275" s="2">
        <v>0</v>
      </c>
      <c r="G275" s="3">
        <f t="shared" ref="G275:G528" si="12">(B275/1000)*(C275*1+D275*2)</f>
        <v>3060.1114600000005</v>
      </c>
      <c r="H275" s="3">
        <f t="shared" ref="H275:H528" si="13">ABS(C275-ROUND(C275,0))+ABS(D275-ROUND(D275,0))</f>
        <v>0.29000000000087311</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5703.58</v>
      </c>
      <c r="E276" s="2">
        <v>0</v>
      </c>
      <c r="F276" s="2">
        <v>0</v>
      </c>
      <c r="G276" s="3">
        <f t="shared" si="12"/>
        <v>3136.9690000000001</v>
      </c>
      <c r="H276" s="3">
        <f t="shared" si="13"/>
        <v>0.42000000000007276</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588.91999999999996</v>
      </c>
      <c r="D279" s="2">
        <f>'PR-RAS'!E283</f>
        <v>27852.799999999999</v>
      </c>
      <c r="E279" s="2">
        <v>0</v>
      </c>
      <c r="F279" s="2">
        <v>0</v>
      </c>
      <c r="G279" s="3">
        <f t="shared" si="12"/>
        <v>15649.876560000001</v>
      </c>
      <c r="H279" s="3">
        <f t="shared" si="13"/>
        <v>0.28000000000076852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588.91999999999996</v>
      </c>
      <c r="D280" s="2">
        <f>'PR-RAS'!E284</f>
        <v>0</v>
      </c>
      <c r="E280" s="2">
        <v>0</v>
      </c>
      <c r="F280" s="2">
        <v>0</v>
      </c>
      <c r="G280" s="3">
        <f t="shared" si="12"/>
        <v>164.30868000000001</v>
      </c>
      <c r="H280" s="3">
        <f t="shared" si="13"/>
        <v>8.0000000000040927E-2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3370.7</v>
      </c>
      <c r="E283" s="2">
        <v>0</v>
      </c>
      <c r="F283" s="2">
        <v>0</v>
      </c>
      <c r="G283" s="3">
        <f t="shared" si="12"/>
        <v>1901.0747999999996</v>
      </c>
      <c r="H283" s="3">
        <f t="shared" si="13"/>
        <v>0.3000000000001819</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24482.1</v>
      </c>
      <c r="E284" s="2">
        <v>0</v>
      </c>
      <c r="F284" s="2">
        <v>0</v>
      </c>
      <c r="G284" s="3">
        <f t="shared" si="12"/>
        <v>13856.868599999998</v>
      </c>
      <c r="H284" s="3">
        <f t="shared" si="13"/>
        <v>9.9999999998544808E-2</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3730357.08</v>
      </c>
      <c r="D295" s="2">
        <f>'PR-RAS'!E299</f>
        <v>5101263.5</v>
      </c>
      <c r="E295" s="2">
        <v>0</v>
      </c>
      <c r="F295" s="2">
        <v>0</v>
      </c>
      <c r="G295" s="3">
        <f t="shared" si="12"/>
        <v>4096267.91952</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2660534.2200000007</v>
      </c>
      <c r="D296" s="2">
        <f>'PR-RAS'!E300</f>
        <v>827072.45999999903</v>
      </c>
      <c r="E296" s="2">
        <v>0</v>
      </c>
      <c r="F296" s="2">
        <v>0</v>
      </c>
      <c r="G296" s="3">
        <f t="shared" si="12"/>
        <v>1272830.3462999996</v>
      </c>
      <c r="H296" s="3">
        <f t="shared" si="13"/>
        <v>0.67999999970197678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4847430.78</v>
      </c>
      <c r="D298" s="2">
        <f>'PR-RAS'!E302</f>
        <v>6790468.7599999998</v>
      </c>
      <c r="E298" s="2">
        <v>0</v>
      </c>
      <c r="F298" s="2">
        <v>0</v>
      </c>
      <c r="G298" s="3">
        <f t="shared" si="12"/>
        <v>5473225.3850999996</v>
      </c>
      <c r="H298" s="3">
        <f t="shared" si="13"/>
        <v>0.4599999999627471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703197.28</v>
      </c>
      <c r="D300" s="2">
        <f>'PR-RAS'!E304</f>
        <v>1133072.76</v>
      </c>
      <c r="E300" s="2">
        <v>0</v>
      </c>
      <c r="F300" s="2">
        <v>0</v>
      </c>
      <c r="G300" s="3">
        <f t="shared" si="12"/>
        <v>887833.49719999987</v>
      </c>
      <c r="H300" s="3">
        <f t="shared" si="13"/>
        <v>0.52000000001862645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17700.080000000002</v>
      </c>
      <c r="D301" s="2">
        <f>'PR-RAS'!E305</f>
        <v>11249.17</v>
      </c>
      <c r="E301" s="2">
        <v>0</v>
      </c>
      <c r="F301" s="2">
        <v>0</v>
      </c>
      <c r="G301" s="3">
        <f t="shared" si="12"/>
        <v>12059.526</v>
      </c>
      <c r="H301" s="3">
        <f t="shared" si="13"/>
        <v>0.25000000000181899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85733.61</v>
      </c>
      <c r="D303" s="2">
        <f>'PR-RAS'!E308</f>
        <v>0</v>
      </c>
      <c r="E303" s="2">
        <v>0</v>
      </c>
      <c r="F303" s="2">
        <v>0</v>
      </c>
      <c r="G303" s="3">
        <f t="shared" si="12"/>
        <v>25891.550220000001</v>
      </c>
      <c r="H303" s="3">
        <f t="shared" si="13"/>
        <v>0.38999999999941792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76443</v>
      </c>
      <c r="D304" s="2">
        <f>'PR-RAS'!E309</f>
        <v>0</v>
      </c>
      <c r="E304" s="2">
        <v>0</v>
      </c>
      <c r="F304" s="2">
        <v>0</v>
      </c>
      <c r="G304" s="3">
        <f t="shared" si="12"/>
        <v>23162.228999999999</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76443</v>
      </c>
      <c r="D305" s="2">
        <f>'PR-RAS'!E310</f>
        <v>0</v>
      </c>
      <c r="E305" s="2">
        <v>0</v>
      </c>
      <c r="F305" s="2">
        <v>0</v>
      </c>
      <c r="G305" s="3">
        <f t="shared" si="12"/>
        <v>23238.671999999999</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76443</v>
      </c>
      <c r="D306" s="2">
        <f>'PR-RAS'!E311</f>
        <v>0</v>
      </c>
      <c r="E306" s="2">
        <v>0</v>
      </c>
      <c r="F306" s="2">
        <v>0</v>
      </c>
      <c r="G306" s="3">
        <f t="shared" si="12"/>
        <v>23315.114999999998</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9290.61</v>
      </c>
      <c r="D316" s="2">
        <f>'PR-RAS'!E321</f>
        <v>0</v>
      </c>
      <c r="E316" s="2">
        <v>0</v>
      </c>
      <c r="F316" s="2">
        <v>0</v>
      </c>
      <c r="G316" s="3">
        <f t="shared" si="12"/>
        <v>2926.5421500000002</v>
      </c>
      <c r="H316" s="3">
        <f t="shared" si="13"/>
        <v>0.38999999999941792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9290.61</v>
      </c>
      <c r="D317" s="2">
        <f>'PR-RAS'!E322</f>
        <v>0</v>
      </c>
      <c r="E317" s="2">
        <v>0</v>
      </c>
      <c r="F317" s="2">
        <v>0</v>
      </c>
      <c r="G317" s="3">
        <f t="shared" si="12"/>
        <v>2935.8327600000002</v>
      </c>
      <c r="H317" s="3">
        <f t="shared" si="13"/>
        <v>0.38999999999941792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9290.61</v>
      </c>
      <c r="D321" s="2">
        <f>'PR-RAS'!E326</f>
        <v>0</v>
      </c>
      <c r="E321" s="2">
        <v>0</v>
      </c>
      <c r="F321" s="2">
        <v>0</v>
      </c>
      <c r="G321" s="3">
        <f t="shared" si="12"/>
        <v>2972.9952000000003</v>
      </c>
      <c r="H321" s="3">
        <f t="shared" si="13"/>
        <v>0.38999999999941792</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1198212.3099999998</v>
      </c>
      <c r="D355" s="2">
        <f>'PR-RAS'!E360</f>
        <v>828563.98999999987</v>
      </c>
      <c r="E355" s="2">
        <v>0</v>
      </c>
      <c r="F355" s="2">
        <v>0</v>
      </c>
      <c r="G355" s="3">
        <f t="shared" si="12"/>
        <v>1010790.4626599998</v>
      </c>
      <c r="H355" s="3">
        <f t="shared" si="13"/>
        <v>0.31999999994877726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10355.530000000001</v>
      </c>
      <c r="D356" s="2">
        <f>'PR-RAS'!E361</f>
        <v>0</v>
      </c>
      <c r="E356" s="2">
        <v>0</v>
      </c>
      <c r="F356" s="2">
        <v>0</v>
      </c>
      <c r="G356" s="3">
        <f t="shared" si="12"/>
        <v>3676.21315</v>
      </c>
      <c r="H356" s="3">
        <f t="shared" si="13"/>
        <v>0.46999999999934516</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10355.530000000001</v>
      </c>
      <c r="D357" s="2">
        <f>'PR-RAS'!E362</f>
        <v>0</v>
      </c>
      <c r="E357" s="2">
        <v>0</v>
      </c>
      <c r="F357" s="2">
        <v>0</v>
      </c>
      <c r="G357" s="3">
        <f t="shared" si="12"/>
        <v>3686.5686799999999</v>
      </c>
      <c r="H357" s="3">
        <f t="shared" si="13"/>
        <v>0.46999999999934516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10355.530000000001</v>
      </c>
      <c r="D358" s="2">
        <f>'PR-RAS'!E363</f>
        <v>0</v>
      </c>
      <c r="E358" s="2">
        <v>0</v>
      </c>
      <c r="F358" s="2">
        <v>0</v>
      </c>
      <c r="G358" s="3">
        <f t="shared" si="12"/>
        <v>3696.9242100000001</v>
      </c>
      <c r="H358" s="3">
        <f t="shared" si="13"/>
        <v>0.46999999999934516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1187856.7799999998</v>
      </c>
      <c r="D368" s="2">
        <f>'PR-RAS'!E373</f>
        <v>828563.98999999987</v>
      </c>
      <c r="E368" s="2">
        <v>0</v>
      </c>
      <c r="F368" s="2">
        <v>0</v>
      </c>
      <c r="G368" s="3">
        <f t="shared" si="12"/>
        <v>1044109.4069199999</v>
      </c>
      <c r="H368" s="3">
        <f t="shared" si="13"/>
        <v>0.23000000033061951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978311.16999999993</v>
      </c>
      <c r="D369" s="2">
        <f>'PR-RAS'!E374</f>
        <v>705377.3899999999</v>
      </c>
      <c r="E369" s="2">
        <v>0</v>
      </c>
      <c r="F369" s="2">
        <v>0</v>
      </c>
      <c r="G369" s="3">
        <f t="shared" si="12"/>
        <v>879176.26959999988</v>
      </c>
      <c r="H369" s="3">
        <f t="shared" si="13"/>
        <v>0.55999999982304871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580716.32999999996</v>
      </c>
      <c r="D371" s="2">
        <f>'PR-RAS'!E376</f>
        <v>98541.85</v>
      </c>
      <c r="E371" s="2">
        <v>0</v>
      </c>
      <c r="F371" s="2">
        <v>0</v>
      </c>
      <c r="G371" s="3">
        <f t="shared" si="12"/>
        <v>287786.0111</v>
      </c>
      <c r="H371" s="3">
        <f t="shared" si="13"/>
        <v>0.47999999995226972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72920.63</v>
      </c>
      <c r="D372" s="2">
        <f>'PR-RAS'!E377</f>
        <v>273189.5</v>
      </c>
      <c r="E372" s="2">
        <v>0</v>
      </c>
      <c r="F372" s="2">
        <v>0</v>
      </c>
      <c r="G372" s="3">
        <f t="shared" si="12"/>
        <v>229760.16273000001</v>
      </c>
      <c r="H372" s="3">
        <f t="shared" si="13"/>
        <v>0.86999999999534339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324674.21000000002</v>
      </c>
      <c r="D373" s="2">
        <f>'PR-RAS'!E378</f>
        <v>333646.03999999998</v>
      </c>
      <c r="E373" s="2">
        <v>0</v>
      </c>
      <c r="F373" s="2">
        <v>0</v>
      </c>
      <c r="G373" s="3">
        <f t="shared" si="12"/>
        <v>369011.45988000004</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176702.46000000002</v>
      </c>
      <c r="D374" s="2">
        <f>'PR-RAS'!E379</f>
        <v>108869.1</v>
      </c>
      <c r="E374" s="2">
        <v>0</v>
      </c>
      <c r="F374" s="2">
        <v>0</v>
      </c>
      <c r="G374" s="3">
        <f t="shared" si="12"/>
        <v>147126.36618000001</v>
      </c>
      <c r="H374" s="3">
        <f t="shared" si="13"/>
        <v>0.56000000002677552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82598.460000000006</v>
      </c>
      <c r="D375" s="2">
        <f>'PR-RAS'!E380</f>
        <v>34730.75</v>
      </c>
      <c r="E375" s="2">
        <v>0</v>
      </c>
      <c r="F375" s="2">
        <v>0</v>
      </c>
      <c r="G375" s="3">
        <f t="shared" si="12"/>
        <v>56870.425040000009</v>
      </c>
      <c r="H375" s="3">
        <f t="shared" si="13"/>
        <v>0.71000000000640284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1239.0999999999999</v>
      </c>
      <c r="D377" s="2">
        <f>'PR-RAS'!E382</f>
        <v>22455.85</v>
      </c>
      <c r="E377" s="2">
        <v>0</v>
      </c>
      <c r="F377" s="2">
        <v>0</v>
      </c>
      <c r="G377" s="3">
        <f t="shared" si="12"/>
        <v>17352.700799999999</v>
      </c>
      <c r="H377" s="3">
        <f t="shared" si="13"/>
        <v>0.25000000000136424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92864.9</v>
      </c>
      <c r="D381" s="2">
        <f>'PR-RAS'!E386</f>
        <v>51682.5</v>
      </c>
      <c r="E381" s="2">
        <v>0</v>
      </c>
      <c r="F381" s="2">
        <v>0</v>
      </c>
      <c r="G381" s="3">
        <f t="shared" si="12"/>
        <v>74567.361999999994</v>
      </c>
      <c r="H381" s="3">
        <f t="shared" si="13"/>
        <v>0.60000000000582077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31350.01</v>
      </c>
      <c r="D383" s="2">
        <f>'PR-RAS'!E388</f>
        <v>12812.5</v>
      </c>
      <c r="E383" s="2">
        <v>0</v>
      </c>
      <c r="F383" s="2">
        <v>0</v>
      </c>
      <c r="G383" s="3">
        <f t="shared" si="12"/>
        <v>21764.453819999999</v>
      </c>
      <c r="H383" s="3">
        <f t="shared" si="13"/>
        <v>0.50999999999839929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31350.01</v>
      </c>
      <c r="D384" s="2">
        <f>'PR-RAS'!E389</f>
        <v>12812.5</v>
      </c>
      <c r="E384" s="2">
        <v>0</v>
      </c>
      <c r="F384" s="2">
        <v>0</v>
      </c>
      <c r="G384" s="3">
        <f t="shared" si="12"/>
        <v>21821.428829999997</v>
      </c>
      <c r="H384" s="3">
        <f t="shared" si="13"/>
        <v>0.50999999999839929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1493.14</v>
      </c>
      <c r="D396" s="2">
        <f>'PR-RAS'!E401</f>
        <v>1505</v>
      </c>
      <c r="E396" s="2">
        <v>0</v>
      </c>
      <c r="F396" s="2">
        <v>0</v>
      </c>
      <c r="G396" s="3">
        <f t="shared" si="12"/>
        <v>1778.7403000000002</v>
      </c>
      <c r="H396" s="3">
        <f t="shared" si="13"/>
        <v>0.14000000000010004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1493.14</v>
      </c>
      <c r="D398" s="2">
        <f>'PR-RAS'!E403</f>
        <v>1505</v>
      </c>
      <c r="E398" s="2">
        <v>0</v>
      </c>
      <c r="F398" s="2">
        <v>0</v>
      </c>
      <c r="G398" s="3">
        <f t="shared" si="12"/>
        <v>1787.7465800000002</v>
      </c>
      <c r="H398" s="3">
        <f t="shared" si="13"/>
        <v>0.14000000000010004</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1112478.6999999997</v>
      </c>
      <c r="D413" s="2">
        <f>'PR-RAS'!E418</f>
        <v>828563.98999999987</v>
      </c>
      <c r="E413" s="2">
        <v>0</v>
      </c>
      <c r="F413" s="2">
        <v>0</v>
      </c>
      <c r="G413" s="3">
        <f t="shared" si="12"/>
        <v>1141077.9521599999</v>
      </c>
      <c r="H413" s="3">
        <f t="shared" si="13"/>
        <v>0.31000000040512532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2475456.2000000002</v>
      </c>
      <c r="D415" s="2">
        <f>'PR-RAS'!E420</f>
        <v>2870438.66</v>
      </c>
      <c r="E415" s="2">
        <v>0</v>
      </c>
      <c r="F415" s="2">
        <v>0</v>
      </c>
      <c r="G415" s="3">
        <f t="shared" si="12"/>
        <v>3401562.0772799999</v>
      </c>
      <c r="H415" s="3">
        <f t="shared" si="13"/>
        <v>0.5400000000372529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2389</v>
      </c>
      <c r="D416" s="2">
        <f>'PR-RAS'!E421</f>
        <v>7034.3</v>
      </c>
      <c r="E416" s="2">
        <v>0</v>
      </c>
      <c r="F416" s="2">
        <v>0</v>
      </c>
      <c r="G416" s="3">
        <f t="shared" si="12"/>
        <v>6829.9039999999986</v>
      </c>
      <c r="H416" s="3">
        <f t="shared" si="13"/>
        <v>0.3000000000001819</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6476624.9100000011</v>
      </c>
      <c r="D417" s="2">
        <f>'PR-RAS'!E422</f>
        <v>5928335.959999999</v>
      </c>
      <c r="E417" s="2">
        <v>0</v>
      </c>
      <c r="F417" s="2">
        <v>0</v>
      </c>
      <c r="G417" s="3">
        <f t="shared" si="12"/>
        <v>7626651.481279999</v>
      </c>
      <c r="H417" s="3">
        <f t="shared" si="13"/>
        <v>0.12999999988824129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4928569.3899999997</v>
      </c>
      <c r="D418" s="2">
        <f>'PR-RAS'!E423</f>
        <v>5929827.4900000002</v>
      </c>
      <c r="E418" s="2">
        <v>0</v>
      </c>
      <c r="F418" s="2">
        <v>0</v>
      </c>
      <c r="G418" s="3">
        <f t="shared" si="12"/>
        <v>7000689.5622899998</v>
      </c>
      <c r="H418" s="3">
        <f t="shared" si="13"/>
        <v>0.87999999988824129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1548055.5200000014</v>
      </c>
      <c r="D419" s="2">
        <f>'PR-RAS'!E424</f>
        <v>0</v>
      </c>
      <c r="E419" s="2">
        <v>0</v>
      </c>
      <c r="F419" s="2">
        <v>0</v>
      </c>
      <c r="G419" s="3">
        <f t="shared" si="12"/>
        <v>647087.20736000058</v>
      </c>
      <c r="H419" s="3">
        <f t="shared" si="13"/>
        <v>0.47999999858438969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1491.5300000011921</v>
      </c>
      <c r="E420" s="2">
        <v>0</v>
      </c>
      <c r="F420" s="2">
        <v>0</v>
      </c>
      <c r="G420" s="3">
        <f t="shared" si="12"/>
        <v>1249.902140000999</v>
      </c>
      <c r="H420" s="3">
        <f t="shared" si="13"/>
        <v>0.4699999988079071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2371974.58</v>
      </c>
      <c r="D421" s="2">
        <f>'PR-RAS'!E426</f>
        <v>3920030.0999999996</v>
      </c>
      <c r="E421" s="2">
        <v>0</v>
      </c>
      <c r="F421" s="2">
        <v>0</v>
      </c>
      <c r="G421" s="3">
        <f t="shared" si="12"/>
        <v>4289054.6075999998</v>
      </c>
      <c r="H421" s="3">
        <f t="shared" si="13"/>
        <v>0.51999999955296516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705586.28</v>
      </c>
      <c r="D423" s="2">
        <f>'PR-RAS'!E428</f>
        <v>1140107.06</v>
      </c>
      <c r="E423" s="2">
        <v>0</v>
      </c>
      <c r="F423" s="2">
        <v>0</v>
      </c>
      <c r="G423" s="3">
        <f t="shared" si="12"/>
        <v>1260007.7688000002</v>
      </c>
      <c r="H423" s="3">
        <f t="shared" si="13"/>
        <v>0.34000000008381903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190000</v>
      </c>
      <c r="D529" s="2">
        <f>'PR-RAS'!E535</f>
        <v>1016134.28</v>
      </c>
      <c r="E529" s="2">
        <v>0</v>
      </c>
      <c r="F529" s="2">
        <v>0</v>
      </c>
      <c r="G529" s="3">
        <f t="shared" ref="G529:G836" si="14">(B529/1000)*(C529*1+D529*2)</f>
        <v>1173357.7996800002</v>
      </c>
      <c r="H529" s="3">
        <f t="shared" ref="H529:H836" si="15">ABS(C529-ROUND(C529,0))+ABS(D529-ROUND(D529,0))</f>
        <v>0.28000000002793968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900875</v>
      </c>
      <c r="E530" s="2">
        <v>0</v>
      </c>
      <c r="F530" s="2">
        <v>0</v>
      </c>
      <c r="G530" s="3">
        <f t="shared" si="14"/>
        <v>953125.75</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900875</v>
      </c>
      <c r="E543" s="2">
        <v>0</v>
      </c>
      <c r="F543" s="2">
        <v>0</v>
      </c>
      <c r="G543" s="3">
        <f t="shared" si="14"/>
        <v>976548.50000000012</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190000</v>
      </c>
      <c r="D578" s="2">
        <f>'PR-RAS'!E584</f>
        <v>0</v>
      </c>
      <c r="E578" s="2">
        <v>0</v>
      </c>
      <c r="F578" s="2">
        <v>0</v>
      </c>
      <c r="G578" s="3">
        <f t="shared" si="14"/>
        <v>109629.99999999999</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190000</v>
      </c>
      <c r="D583" s="2">
        <f>'PR-RAS'!E589</f>
        <v>0</v>
      </c>
      <c r="E583" s="2">
        <v>0</v>
      </c>
      <c r="F583" s="2">
        <v>0</v>
      </c>
      <c r="G583" s="3">
        <f t="shared" si="14"/>
        <v>110580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190000</v>
      </c>
      <c r="D584" s="2">
        <f>'PR-RAS'!E590</f>
        <v>0</v>
      </c>
      <c r="E584" s="2">
        <v>0</v>
      </c>
      <c r="F584" s="2">
        <v>0</v>
      </c>
      <c r="G584" s="3">
        <f t="shared" si="14"/>
        <v>110770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115259.28</v>
      </c>
      <c r="E591" s="2">
        <v>0</v>
      </c>
      <c r="F591" s="2">
        <v>0</v>
      </c>
      <c r="G591" s="3">
        <f t="shared" si="14"/>
        <v>136005.9504</v>
      </c>
      <c r="H591" s="3">
        <f t="shared" si="15"/>
        <v>0.27999999999883585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115259.28</v>
      </c>
      <c r="E597" s="2">
        <v>0</v>
      </c>
      <c r="F597" s="2">
        <v>0</v>
      </c>
      <c r="G597" s="3">
        <f t="shared" si="14"/>
        <v>137389.06175999998</v>
      </c>
      <c r="H597" s="3">
        <f t="shared" si="15"/>
        <v>0.27999999999883585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115259.28</v>
      </c>
      <c r="E598" s="2">
        <v>0</v>
      </c>
      <c r="F598" s="2">
        <v>0</v>
      </c>
      <c r="G598" s="3">
        <f t="shared" si="14"/>
        <v>137619.58031999998</v>
      </c>
      <c r="H598" s="3">
        <f t="shared" si="15"/>
        <v>0.27999999999883585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190000</v>
      </c>
      <c r="D634" s="2">
        <f>'PR-RAS'!E640</f>
        <v>1016134.28</v>
      </c>
      <c r="E634" s="2">
        <v>0</v>
      </c>
      <c r="F634" s="2">
        <v>0</v>
      </c>
      <c r="G634" s="3">
        <f t="shared" si="14"/>
        <v>1406695.9984800001</v>
      </c>
      <c r="H634" s="3">
        <f t="shared" si="15"/>
        <v>0.28000000002793968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169086.78</v>
      </c>
      <c r="D636" s="2">
        <f>'PR-RAS'!E642</f>
        <v>359086.78</v>
      </c>
      <c r="E636" s="2">
        <v>0</v>
      </c>
      <c r="F636" s="2">
        <v>0</v>
      </c>
      <c r="G636" s="3">
        <f t="shared" si="14"/>
        <v>563410.31590000005</v>
      </c>
      <c r="H636" s="3">
        <f t="shared" si="15"/>
        <v>0.43999999997322448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6476624.9100000011</v>
      </c>
      <c r="D637" s="2">
        <f>'PR-RAS'!E643</f>
        <v>5928335.959999999</v>
      </c>
      <c r="E637" s="2">
        <v>0</v>
      </c>
      <c r="F637" s="2">
        <v>0</v>
      </c>
      <c r="G637" s="3">
        <f t="shared" si="14"/>
        <v>11659976.783879999</v>
      </c>
      <c r="H637" s="3">
        <f t="shared" si="15"/>
        <v>0.12999999988824129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5118569.3899999997</v>
      </c>
      <c r="D638" s="2">
        <f>'PR-RAS'!E644</f>
        <v>6945961.7700000005</v>
      </c>
      <c r="E638" s="2">
        <v>0</v>
      </c>
      <c r="F638" s="2">
        <v>0</v>
      </c>
      <c r="G638" s="3">
        <f t="shared" si="14"/>
        <v>12109683.996409999</v>
      </c>
      <c r="H638" s="3">
        <f t="shared" si="15"/>
        <v>0.61999999918043613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1358055.5200000014</v>
      </c>
      <c r="D639" s="2">
        <f>'PR-RAS'!E645</f>
        <v>0</v>
      </c>
      <c r="E639" s="2">
        <v>0</v>
      </c>
      <c r="F639" s="2">
        <v>0</v>
      </c>
      <c r="G639" s="3">
        <f t="shared" si="14"/>
        <v>866439.42176000087</v>
      </c>
      <c r="H639" s="3">
        <f t="shared" si="15"/>
        <v>0.47999999858438969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1017625.8100000015</v>
      </c>
      <c r="E640" s="2">
        <v>0</v>
      </c>
      <c r="F640" s="2">
        <v>0</v>
      </c>
      <c r="G640" s="3">
        <f t="shared" si="14"/>
        <v>1300525.785180002</v>
      </c>
      <c r="H640" s="3">
        <f t="shared" si="15"/>
        <v>0.18999999854713678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2202887.8000000003</v>
      </c>
      <c r="D641" s="2">
        <f>'PR-RAS'!E647</f>
        <v>3560943.3199999994</v>
      </c>
      <c r="E641" s="2">
        <v>0</v>
      </c>
      <c r="F641" s="2">
        <v>0</v>
      </c>
      <c r="G641" s="3">
        <f t="shared" si="14"/>
        <v>5967855.6415999997</v>
      </c>
      <c r="H641" s="3">
        <f t="shared" si="15"/>
        <v>0.51999999908730388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3560943.3200000017</v>
      </c>
      <c r="D643" s="2">
        <f>'PR-RAS'!E649</f>
        <v>2543317.5099999979</v>
      </c>
      <c r="E643" s="2">
        <v>0</v>
      </c>
      <c r="F643" s="2">
        <v>0</v>
      </c>
      <c r="G643" s="3">
        <f t="shared" si="14"/>
        <v>5551745.2942799991</v>
      </c>
      <c r="H643" s="3">
        <f t="shared" si="15"/>
        <v>0.81000000378116965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55368.25</v>
      </c>
      <c r="D645" s="2">
        <f>'PR-RAS'!E651</f>
        <v>0</v>
      </c>
      <c r="E645" s="2">
        <v>0</v>
      </c>
      <c r="F645" s="2">
        <v>0</v>
      </c>
      <c r="G645" s="3">
        <f t="shared" si="14"/>
        <v>35657.152999999998</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2406144.63</v>
      </c>
      <c r="D646" s="2">
        <f>'PR-RAS'!E653</f>
        <v>4114781.69</v>
      </c>
      <c r="E646" s="2">
        <v>0</v>
      </c>
      <c r="F646" s="2">
        <v>0</v>
      </c>
      <c r="G646" s="3">
        <f t="shared" si="14"/>
        <v>6860031.6664500004</v>
      </c>
      <c r="H646" s="3">
        <f t="shared" si="15"/>
        <v>0.68000000016763806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8211524.8499999996</v>
      </c>
      <c r="D647" s="2">
        <f>'PR-RAS'!E654</f>
        <v>8293297.7599999998</v>
      </c>
      <c r="E647" s="2">
        <v>0</v>
      </c>
      <c r="F647" s="2">
        <v>0</v>
      </c>
      <c r="G647" s="3">
        <f t="shared" si="14"/>
        <v>16019585.759019999</v>
      </c>
      <c r="H647" s="3">
        <f t="shared" si="15"/>
        <v>0.39000000059604645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6502887.79</v>
      </c>
      <c r="D648" s="2">
        <f>'PR-RAS'!E655</f>
        <v>8219342.9900000002</v>
      </c>
      <c r="E648" s="2">
        <v>0</v>
      </c>
      <c r="F648" s="2">
        <v>0</v>
      </c>
      <c r="G648" s="3">
        <f t="shared" si="14"/>
        <v>14843198.229189999</v>
      </c>
      <c r="H648" s="3">
        <f t="shared" si="15"/>
        <v>0.21999999973922968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4114781.6900000004</v>
      </c>
      <c r="D649" s="2">
        <f>'PR-RAS'!E656</f>
        <v>4188736.459999999</v>
      </c>
      <c r="E649" s="2">
        <v>0</v>
      </c>
      <c r="F649" s="2">
        <v>0</v>
      </c>
      <c r="G649" s="3">
        <f t="shared" si="14"/>
        <v>8094980.98728</v>
      </c>
      <c r="H649" s="3">
        <f t="shared" si="15"/>
        <v>0.76999999862164259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14</v>
      </c>
      <c r="E650" s="2">
        <v>0</v>
      </c>
      <c r="F650" s="2">
        <v>0</v>
      </c>
      <c r="G650" s="3">
        <f t="shared" si="14"/>
        <v>27.258000000000003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38</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12</v>
      </c>
      <c r="E652" s="2">
        <v>0</v>
      </c>
      <c r="F652" s="2">
        <v>0</v>
      </c>
      <c r="G652" s="3">
        <f t="shared" si="14"/>
        <v>24.087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33</v>
      </c>
      <c r="E653" s="2">
        <v>0</v>
      </c>
      <c r="F653" s="2">
        <v>0</v>
      </c>
      <c r="G653" s="3">
        <f t="shared" si="14"/>
        <v>61.940000000000005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201186.92</v>
      </c>
      <c r="E657" s="2">
        <v>0</v>
      </c>
      <c r="F657" s="2">
        <v>0</v>
      </c>
      <c r="G657" s="3">
        <f t="shared" si="16"/>
        <v>263957.23904000001</v>
      </c>
      <c r="H657" s="3">
        <f t="shared" si="17"/>
        <v>7.9999999987194315E-2</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196538.65</v>
      </c>
      <c r="D662" s="2">
        <f>'PR-RAS'!E669</f>
        <v>203628.3</v>
      </c>
      <c r="E662" s="2">
        <v>0</v>
      </c>
      <c r="F662" s="2">
        <v>0</v>
      </c>
      <c r="G662" s="3">
        <f t="shared" si="14"/>
        <v>399108.66025000002</v>
      </c>
      <c r="H662" s="3">
        <f t="shared" si="15"/>
        <v>0.64999999999417923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65000</v>
      </c>
      <c r="D663" s="2">
        <f>'PR-RAS'!E670</f>
        <v>148887.07</v>
      </c>
      <c r="E663" s="2">
        <v>0</v>
      </c>
      <c r="F663" s="2">
        <v>0</v>
      </c>
      <c r="G663" s="3">
        <f t="shared" si="14"/>
        <v>240156.48068000001</v>
      </c>
      <c r="H663" s="3">
        <f t="shared" si="15"/>
        <v>7.0000000006984919E-2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19957.5</v>
      </c>
      <c r="D666" s="2">
        <f>'PR-RAS'!E673</f>
        <v>0</v>
      </c>
      <c r="E666" s="2">
        <v>0</v>
      </c>
      <c r="F666" s="2">
        <v>0</v>
      </c>
      <c r="G666" s="3">
        <f t="shared" si="14"/>
        <v>13271.737500000001</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443000</v>
      </c>
      <c r="D667" s="2">
        <f>'PR-RAS'!E674</f>
        <v>0</v>
      </c>
      <c r="E667" s="2">
        <v>0</v>
      </c>
      <c r="F667" s="2">
        <v>0</v>
      </c>
      <c r="G667" s="3">
        <f t="shared" si="14"/>
        <v>295038</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4145.4799999999996</v>
      </c>
      <c r="D677" s="2">
        <f>'PR-RAS'!E684</f>
        <v>1240</v>
      </c>
      <c r="E677" s="2">
        <v>0</v>
      </c>
      <c r="F677" s="2">
        <v>0</v>
      </c>
      <c r="G677" s="3">
        <f t="shared" si="14"/>
        <v>4478.8244800000002</v>
      </c>
      <c r="H677" s="3">
        <f t="shared" si="15"/>
        <v>0.47999999999956344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254538.74</v>
      </c>
      <c r="D699" s="2">
        <f>'PR-RAS'!E706</f>
        <v>0</v>
      </c>
      <c r="E699" s="2">
        <v>0</v>
      </c>
      <c r="F699" s="2">
        <v>0</v>
      </c>
      <c r="G699" s="3">
        <f t="shared" si="14"/>
        <v>177668.04051999998</v>
      </c>
      <c r="H699" s="3">
        <f t="shared" si="15"/>
        <v>0.26000000000931323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195959.12</v>
      </c>
      <c r="E715" s="2">
        <v>0</v>
      </c>
      <c r="F715" s="2">
        <v>0</v>
      </c>
      <c r="G715" s="3">
        <f t="shared" ref="G715:G716" si="22">(B715/1000)*(C715*1+D715*2)</f>
        <v>279829.62335999997</v>
      </c>
      <c r="H715" s="3">
        <f t="shared" ref="H715:H716" si="23">ABS(C715-ROUND(C715,0))+ABS(D715-ROUND(D715,0))</f>
        <v>0.11999999999534339</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96221.48</v>
      </c>
      <c r="D717" s="2">
        <f>'PR-RAS'!E724</f>
        <v>115936.85</v>
      </c>
      <c r="E717" s="2">
        <v>0</v>
      </c>
      <c r="F717" s="2">
        <v>0</v>
      </c>
      <c r="G717" s="3">
        <f t="shared" si="14"/>
        <v>234916.14887999999</v>
      </c>
      <c r="H717" s="3">
        <f t="shared" si="15"/>
        <v>0.6299999999901047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7748.92</v>
      </c>
      <c r="E725" s="2">
        <v>0</v>
      </c>
      <c r="F725" s="2">
        <v>0</v>
      </c>
      <c r="G725" s="3">
        <f t="shared" si="14"/>
        <v>11220.436159999999</v>
      </c>
      <c r="H725" s="3">
        <f t="shared" si="15"/>
        <v>7.999999999992724E-2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1680</v>
      </c>
      <c r="D726" s="2">
        <f>'PR-RAS'!E733</f>
        <v>6654.24</v>
      </c>
      <c r="E726" s="2">
        <v>0</v>
      </c>
      <c r="F726" s="2">
        <v>0</v>
      </c>
      <c r="G726" s="3">
        <f t="shared" si="14"/>
        <v>10866.647999999999</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24723.5</v>
      </c>
      <c r="D727" s="2">
        <f>'PR-RAS'!E734</f>
        <v>27102</v>
      </c>
      <c r="E727" s="2">
        <v>0</v>
      </c>
      <c r="F727" s="2">
        <v>0</v>
      </c>
      <c r="G727" s="3">
        <f t="shared" si="14"/>
        <v>57301.364999999998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306.60000000000002</v>
      </c>
      <c r="D729" s="2">
        <f>'PR-RAS'!E736</f>
        <v>160.66999999999999</v>
      </c>
      <c r="E729" s="2">
        <v>0</v>
      </c>
      <c r="F729" s="2">
        <v>0</v>
      </c>
      <c r="G729" s="3">
        <f t="shared" si="14"/>
        <v>457.14032000000003</v>
      </c>
      <c r="H729" s="3">
        <f t="shared" si="15"/>
        <v>0.72999999999998977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4625.2700000000004</v>
      </c>
      <c r="D730" s="2">
        <f>'PR-RAS'!E737</f>
        <v>1974.51</v>
      </c>
      <c r="E730" s="2">
        <v>0</v>
      </c>
      <c r="F730" s="2">
        <v>0</v>
      </c>
      <c r="G730" s="3">
        <f t="shared" si="14"/>
        <v>6250.6574100000007</v>
      </c>
      <c r="H730" s="3">
        <f t="shared" si="15"/>
        <v>0.76000000000044565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15454.61</v>
      </c>
      <c r="D731" s="2">
        <f>'PR-RAS'!E738</f>
        <v>5343.19</v>
      </c>
      <c r="E731" s="2">
        <v>0</v>
      </c>
      <c r="F731" s="2">
        <v>0</v>
      </c>
      <c r="G731" s="3">
        <f t="shared" si="14"/>
        <v>19082.922699999999</v>
      </c>
      <c r="H731" s="3">
        <f t="shared" si="15"/>
        <v>0.57999999999901775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21402.48</v>
      </c>
      <c r="D734" s="2">
        <f>'PR-RAS'!E741</f>
        <v>12881.19</v>
      </c>
      <c r="E734" s="2">
        <v>0</v>
      </c>
      <c r="F734" s="2">
        <v>0</v>
      </c>
      <c r="G734" s="3">
        <f t="shared" si="14"/>
        <v>34571.842380000002</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716.37</v>
      </c>
      <c r="D735" s="2">
        <f>'PR-RAS'!E742</f>
        <v>716.37</v>
      </c>
      <c r="E735" s="2">
        <v>0</v>
      </c>
      <c r="F735" s="2">
        <v>0</v>
      </c>
      <c r="G735" s="3">
        <f t="shared" si="14"/>
        <v>1577.4467400000001</v>
      </c>
      <c r="H735" s="3">
        <f t="shared" si="15"/>
        <v>0.74000000000000909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927.48</v>
      </c>
      <c r="D750" s="2">
        <f>'PR-RAS'!E757</f>
        <v>2561.7800000000002</v>
      </c>
      <c r="E750" s="2">
        <v>0</v>
      </c>
      <c r="F750" s="2">
        <v>0</v>
      </c>
      <c r="G750" s="3">
        <f t="shared" si="14"/>
        <v>4532.2289600000004</v>
      </c>
      <c r="H750" s="3">
        <f t="shared" si="15"/>
        <v>0.6999999999998181</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12174</v>
      </c>
      <c r="D835" s="2">
        <f>'PR-RAS'!E842</f>
        <v>21132</v>
      </c>
      <c r="E835" s="2">
        <v>0</v>
      </c>
      <c r="F835" s="2">
        <v>0</v>
      </c>
      <c r="G835" s="3">
        <f t="shared" si="14"/>
        <v>45401.292000000001</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27852.16</v>
      </c>
      <c r="D836" s="2">
        <f>'PR-RAS'!E843</f>
        <v>44282.22</v>
      </c>
      <c r="E836" s="2">
        <v>0</v>
      </c>
      <c r="F836" s="2">
        <v>0</v>
      </c>
      <c r="G836" s="3">
        <f t="shared" si="14"/>
        <v>97207.861000000004</v>
      </c>
      <c r="H836" s="3">
        <f t="shared" si="15"/>
        <v>0.38000000000101863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77106</v>
      </c>
      <c r="D837" s="2">
        <f>'PR-RAS'!E844</f>
        <v>45720</v>
      </c>
      <c r="E837" s="2">
        <v>0</v>
      </c>
      <c r="F837" s="2">
        <v>0</v>
      </c>
      <c r="G837" s="3">
        <f t="shared" ref="G837:G1010" si="34">(B837/1000)*(C837*1+D837*2)</f>
        <v>140904.45600000001</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53300</v>
      </c>
      <c r="D839" s="2">
        <f>'PR-RAS'!E846</f>
        <v>42240</v>
      </c>
      <c r="E839" s="2">
        <v>0</v>
      </c>
      <c r="F839" s="2">
        <v>0</v>
      </c>
      <c r="G839" s="3">
        <f t="shared" si="34"/>
        <v>115459.64</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141841.38</v>
      </c>
      <c r="D843" s="2">
        <f>'PR-RAS'!E850</f>
        <v>206120.48</v>
      </c>
      <c r="E843" s="2">
        <v>0</v>
      </c>
      <c r="F843" s="2">
        <v>0</v>
      </c>
      <c r="G843" s="3">
        <f t="shared" si="34"/>
        <v>466537.33028000005</v>
      </c>
      <c r="H843" s="3">
        <f t="shared" si="35"/>
        <v>0.86000000001513399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122193.33</v>
      </c>
      <c r="D844" s="2">
        <f>'PR-RAS'!E851</f>
        <v>149775</v>
      </c>
      <c r="E844" s="2">
        <v>0</v>
      </c>
      <c r="F844" s="2">
        <v>0</v>
      </c>
      <c r="G844" s="3">
        <f t="shared" si="34"/>
        <v>355529.62719000003</v>
      </c>
      <c r="H844" s="3">
        <f t="shared" si="35"/>
        <v>0.33000000000174623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36900</v>
      </c>
      <c r="D848" s="2">
        <f>'PR-RAS'!E855</f>
        <v>0</v>
      </c>
      <c r="E848" s="2">
        <v>0</v>
      </c>
      <c r="F848" s="2">
        <v>0</v>
      </c>
      <c r="G848" s="3">
        <f t="shared" si="34"/>
        <v>31254.3</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900875</v>
      </c>
      <c r="E939" s="2">
        <v>0</v>
      </c>
      <c r="F939" s="2">
        <v>0</v>
      </c>
      <c r="G939" s="3">
        <f t="shared" si="34"/>
        <v>1690041.5</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115259.28</v>
      </c>
      <c r="E967" s="2">
        <v>0</v>
      </c>
      <c r="F967" s="2">
        <v>0</v>
      </c>
      <c r="G967" s="3">
        <f t="shared" si="34"/>
        <v>222680.92895999999</v>
      </c>
      <c r="H967" s="3">
        <f t="shared" si="35"/>
        <v>0.27999999999883585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20482497.170000002</v>
      </c>
      <c r="D1011" s="7">
        <f>BILANCA!E6</f>
        <v>21271139.949999999</v>
      </c>
      <c r="E1011" s="7">
        <v>0</v>
      </c>
      <c r="F1011" s="7">
        <v>0</v>
      </c>
      <c r="G1011" s="8">
        <f t="shared" ref="G1011:G1306" si="38">B1011/1000*C1011+B1011/500*D1011</f>
        <v>63024.777070000004</v>
      </c>
      <c r="H1011" s="8">
        <f t="shared" si="35"/>
        <v>0.2200000025331974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14749852.57</v>
      </c>
      <c r="D1012" s="2">
        <f>BILANCA!E7</f>
        <v>15098995.310000001</v>
      </c>
      <c r="E1012" s="2">
        <v>0</v>
      </c>
      <c r="F1012" s="2">
        <v>0</v>
      </c>
      <c r="G1012" s="3">
        <f t="shared" si="38"/>
        <v>89895.686379999999</v>
      </c>
      <c r="H1012" s="3">
        <f t="shared" si="35"/>
        <v>0.74000000022351742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8555096.5800000001</v>
      </c>
      <c r="D1013" s="2">
        <f>BILANCA!E8</f>
        <v>8539991.75</v>
      </c>
      <c r="E1013" s="2">
        <v>0</v>
      </c>
      <c r="F1013" s="2">
        <v>0</v>
      </c>
      <c r="G1013" s="3">
        <f t="shared" si="38"/>
        <v>76905.240239999999</v>
      </c>
      <c r="H1013" s="3">
        <f t="shared" si="35"/>
        <v>0.66999999992549419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8551045.0800000001</v>
      </c>
      <c r="D1014" s="2">
        <f>BILANCA!E9</f>
        <v>8551045.0800000001</v>
      </c>
      <c r="E1014" s="2">
        <v>0</v>
      </c>
      <c r="F1014" s="2">
        <v>0</v>
      </c>
      <c r="G1014" s="3">
        <f t="shared" si="38"/>
        <v>102612.54096</v>
      </c>
      <c r="H1014" s="3">
        <f t="shared" si="35"/>
        <v>0.16000000014901161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115505.33</v>
      </c>
      <c r="D1015" s="2">
        <f>BILANCA!E10</f>
        <v>115505.33</v>
      </c>
      <c r="E1015" s="2">
        <v>0</v>
      </c>
      <c r="F1015" s="2">
        <v>0</v>
      </c>
      <c r="G1015" s="3">
        <f t="shared" si="38"/>
        <v>1732.5799500000001</v>
      </c>
      <c r="H1015" s="3">
        <f t="shared" si="35"/>
        <v>0.66000000000349246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111453.83</v>
      </c>
      <c r="D1016" s="2">
        <f>BILANCA!E11</f>
        <v>126558.66</v>
      </c>
      <c r="E1016" s="2">
        <v>0</v>
      </c>
      <c r="F1016" s="2">
        <v>0</v>
      </c>
      <c r="G1016" s="3">
        <f t="shared" si="38"/>
        <v>2187.4269000000004</v>
      </c>
      <c r="H1016" s="3">
        <f t="shared" si="35"/>
        <v>0.50999999999476131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4710255.3299999991</v>
      </c>
      <c r="D1017" s="2">
        <f>BILANCA!E12</f>
        <v>5103278.8400000008</v>
      </c>
      <c r="E1017" s="2">
        <v>0</v>
      </c>
      <c r="F1017" s="2">
        <v>0</v>
      </c>
      <c r="G1017" s="3">
        <f t="shared" si="38"/>
        <v>104417.69107</v>
      </c>
      <c r="H1017" s="3">
        <f t="shared" si="35"/>
        <v>0.48999999836087227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4365450.5299999993</v>
      </c>
      <c r="D1018" s="2">
        <f>BILANCA!E13</f>
        <v>4799362.5500000007</v>
      </c>
      <c r="E1018" s="2">
        <v>0</v>
      </c>
      <c r="F1018" s="2">
        <v>0</v>
      </c>
      <c r="G1018" s="3">
        <f t="shared" si="38"/>
        <v>111713.40504000001</v>
      </c>
      <c r="H1018" s="3">
        <f t="shared" si="35"/>
        <v>0.91999999992549419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2643795.92</v>
      </c>
      <c r="D1020" s="2">
        <f>BILANCA!E15</f>
        <v>2676545.92</v>
      </c>
      <c r="E1020" s="2">
        <v>0</v>
      </c>
      <c r="F1020" s="2">
        <v>0</v>
      </c>
      <c r="G1020" s="3">
        <f t="shared" si="38"/>
        <v>79968.877600000007</v>
      </c>
      <c r="H1020" s="3">
        <f t="shared" si="35"/>
        <v>0.16000000014901161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1665709.62</v>
      </c>
      <c r="D1021" s="2">
        <f>BILANCA!E16</f>
        <v>2007275.4</v>
      </c>
      <c r="E1021" s="2">
        <v>0</v>
      </c>
      <c r="F1021" s="2">
        <v>0</v>
      </c>
      <c r="G1021" s="3">
        <f t="shared" si="38"/>
        <v>62482.86462</v>
      </c>
      <c r="H1021" s="3">
        <f t="shared" si="35"/>
        <v>0.77999999979510903</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2315096.2999999998</v>
      </c>
      <c r="D1022" s="2">
        <f>BILANCA!E17</f>
        <v>2583686.5</v>
      </c>
      <c r="E1022" s="2">
        <v>0</v>
      </c>
      <c r="F1022" s="2">
        <v>0</v>
      </c>
      <c r="G1022" s="3">
        <f t="shared" si="38"/>
        <v>89789.631599999993</v>
      </c>
      <c r="H1022" s="3">
        <f t="shared" si="35"/>
        <v>0.79999999981373549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2259151.31</v>
      </c>
      <c r="D1023" s="2">
        <f>BILANCA!E18</f>
        <v>2468145.27</v>
      </c>
      <c r="E1023" s="2">
        <v>0</v>
      </c>
      <c r="F1023" s="2">
        <v>0</v>
      </c>
      <c r="G1023" s="3">
        <f t="shared" si="38"/>
        <v>93540.744049999994</v>
      </c>
      <c r="H1023" s="3">
        <f t="shared" si="35"/>
        <v>0.58000000007450581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296056.95999999996</v>
      </c>
      <c r="D1024" s="2">
        <f>BILANCA!E19</f>
        <v>253915.08000000007</v>
      </c>
      <c r="E1024" s="2">
        <v>0</v>
      </c>
      <c r="F1024" s="2">
        <v>0</v>
      </c>
      <c r="G1024" s="3">
        <f t="shared" si="38"/>
        <v>11254.419680000003</v>
      </c>
      <c r="H1024" s="3">
        <f t="shared" si="35"/>
        <v>0.12000000011175871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235344.79</v>
      </c>
      <c r="D1025" s="2">
        <f>BILANCA!E20</f>
        <v>272045.14</v>
      </c>
      <c r="E1025" s="2">
        <v>0</v>
      </c>
      <c r="F1025" s="2">
        <v>0</v>
      </c>
      <c r="G1025" s="3">
        <f t="shared" si="38"/>
        <v>11691.52605</v>
      </c>
      <c r="H1025" s="3">
        <f t="shared" si="35"/>
        <v>0.35000000000582077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5589.56</v>
      </c>
      <c r="D1026" s="2">
        <f>BILANCA!E21</f>
        <v>5589.56</v>
      </c>
      <c r="E1026" s="2">
        <v>0</v>
      </c>
      <c r="F1026" s="2">
        <v>0</v>
      </c>
      <c r="G1026" s="3">
        <f t="shared" si="38"/>
        <v>268.29888000000005</v>
      </c>
      <c r="H1026" s="3">
        <f t="shared" si="35"/>
        <v>0.87999999999919964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242416.14</v>
      </c>
      <c r="D1027" s="2">
        <f>BILANCA!E22</f>
        <v>253841.14</v>
      </c>
      <c r="E1027" s="2">
        <v>0</v>
      </c>
      <c r="F1027" s="2">
        <v>0</v>
      </c>
      <c r="G1027" s="3">
        <f t="shared" si="38"/>
        <v>12751.673140000003</v>
      </c>
      <c r="H1027" s="3">
        <f t="shared" si="35"/>
        <v>0.28000000002793968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48521.72</v>
      </c>
      <c r="D1030" s="2">
        <f>BILANCA!E25</f>
        <v>48521.72</v>
      </c>
      <c r="E1030" s="2">
        <v>0</v>
      </c>
      <c r="F1030" s="2">
        <v>0</v>
      </c>
      <c r="G1030" s="3">
        <f t="shared" si="38"/>
        <v>2911.3032000000003</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277507.23</v>
      </c>
      <c r="D1031" s="2">
        <f>BILANCA!E26</f>
        <v>285936.83</v>
      </c>
      <c r="E1031" s="2">
        <v>0</v>
      </c>
      <c r="F1031" s="2">
        <v>0</v>
      </c>
      <c r="G1031" s="3">
        <f t="shared" si="38"/>
        <v>17836.99869</v>
      </c>
      <c r="H1031" s="3">
        <f t="shared" si="35"/>
        <v>0.3999999999650754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513322.48</v>
      </c>
      <c r="D1033" s="2">
        <f>BILANCA!E28</f>
        <v>612019.31000000006</v>
      </c>
      <c r="E1033" s="2">
        <v>0</v>
      </c>
      <c r="F1033" s="2">
        <v>0</v>
      </c>
      <c r="G1033" s="3">
        <f t="shared" si="38"/>
        <v>39959.305300000007</v>
      </c>
      <c r="H1033" s="3">
        <f t="shared" si="35"/>
        <v>0.7900000000372529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44412.509999999995</v>
      </c>
      <c r="D1034" s="2">
        <f>BILANCA!E29</f>
        <v>46775.009999999995</v>
      </c>
      <c r="E1034" s="2">
        <v>0</v>
      </c>
      <c r="F1034" s="2">
        <v>0</v>
      </c>
      <c r="G1034" s="3">
        <f t="shared" si="38"/>
        <v>3311.1007199999999</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84264.26</v>
      </c>
      <c r="D1035" s="2">
        <f>BILANCA!E30</f>
        <v>97076.76</v>
      </c>
      <c r="E1035" s="2">
        <v>0</v>
      </c>
      <c r="F1035" s="2">
        <v>0</v>
      </c>
      <c r="G1035" s="3">
        <f t="shared" si="38"/>
        <v>6960.4444999999996</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39851.75</v>
      </c>
      <c r="D1039" s="2">
        <f>BILANCA!E34</f>
        <v>50301.75</v>
      </c>
      <c r="E1039" s="2">
        <v>0</v>
      </c>
      <c r="F1039" s="2">
        <v>0</v>
      </c>
      <c r="G1039" s="3">
        <f t="shared" si="38"/>
        <v>4073.2022500000003</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8.0100000000000016</v>
      </c>
      <c r="D1040" s="2">
        <f>BILANCA!E35</f>
        <v>6.870000000000001</v>
      </c>
      <c r="E1040" s="2">
        <v>0</v>
      </c>
      <c r="F1040" s="2">
        <v>0</v>
      </c>
      <c r="G1040" s="3">
        <f t="shared" si="38"/>
        <v>0.65250000000000008</v>
      </c>
      <c r="H1040" s="3">
        <f t="shared" si="35"/>
        <v>0.14000000000000057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22.87</v>
      </c>
      <c r="D1041" s="2">
        <f>BILANCA!E36</f>
        <v>22.87</v>
      </c>
      <c r="E1041" s="2">
        <v>0</v>
      </c>
      <c r="F1041" s="2">
        <v>0</v>
      </c>
      <c r="G1041" s="3">
        <f t="shared" si="38"/>
        <v>2.1269100000000001</v>
      </c>
      <c r="H1041" s="3">
        <f t="shared" si="35"/>
        <v>0.25999999999999801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14.86</v>
      </c>
      <c r="D1045" s="2">
        <f>BILANCA!E40</f>
        <v>16</v>
      </c>
      <c r="E1045" s="2">
        <v>0</v>
      </c>
      <c r="F1045" s="2">
        <v>0</v>
      </c>
      <c r="G1045" s="3">
        <f t="shared" si="38"/>
        <v>1.6401000000000001</v>
      </c>
      <c r="H1045" s="3">
        <f t="shared" si="35"/>
        <v>0.14000000000000057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4327.3199999999488</v>
      </c>
      <c r="D1050" s="2">
        <f>BILANCA!E45</f>
        <v>3219.3299999999581</v>
      </c>
      <c r="E1050" s="2">
        <v>0</v>
      </c>
      <c r="F1050" s="2">
        <v>0</v>
      </c>
      <c r="G1050" s="3">
        <f t="shared" si="38"/>
        <v>430.63919999999462</v>
      </c>
      <c r="H1050" s="3">
        <f t="shared" si="35"/>
        <v>0.64999999990686774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11678.79</v>
      </c>
      <c r="D1052" s="2">
        <f>BILANCA!E47</f>
        <v>13183.79</v>
      </c>
      <c r="E1052" s="2">
        <v>0</v>
      </c>
      <c r="F1052" s="2">
        <v>0</v>
      </c>
      <c r="G1052" s="3">
        <f t="shared" si="38"/>
        <v>1597.9475400000001</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60716.71</v>
      </c>
      <c r="D1053" s="2">
        <f>BILANCA!E48</f>
        <v>60716.71</v>
      </c>
      <c r="E1053" s="2">
        <v>0</v>
      </c>
      <c r="F1053" s="2">
        <v>0</v>
      </c>
      <c r="G1053" s="3">
        <f t="shared" si="38"/>
        <v>7832.4555899999987</v>
      </c>
      <c r="H1053" s="3">
        <f t="shared" si="35"/>
        <v>0.58000000000174623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437628.66</v>
      </c>
      <c r="D1054" s="2">
        <f>BILANCA!E49</f>
        <v>437628.66</v>
      </c>
      <c r="E1054" s="2">
        <v>0</v>
      </c>
      <c r="F1054" s="2">
        <v>0</v>
      </c>
      <c r="G1054" s="3">
        <f t="shared" si="38"/>
        <v>57766.983119999997</v>
      </c>
      <c r="H1054" s="3">
        <f t="shared" si="35"/>
        <v>0.68000000005122274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505696.84</v>
      </c>
      <c r="D1055" s="2">
        <f>BILANCA!E50</f>
        <v>508309.83</v>
      </c>
      <c r="E1055" s="2">
        <v>0</v>
      </c>
      <c r="F1055" s="2">
        <v>0</v>
      </c>
      <c r="G1055" s="3">
        <f t="shared" si="38"/>
        <v>68504.242500000008</v>
      </c>
      <c r="H1055" s="3">
        <f t="shared" si="35"/>
        <v>0.32999999995809048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92100.28</v>
      </c>
      <c r="D1059" s="2">
        <f>BILANCA!E54</f>
        <v>97131.03</v>
      </c>
      <c r="E1059" s="2">
        <v>0</v>
      </c>
      <c r="F1059" s="2">
        <v>0</v>
      </c>
      <c r="G1059" s="3">
        <f t="shared" si="38"/>
        <v>14031.754660000001</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92100.28</v>
      </c>
      <c r="D1060" s="2">
        <f>BILANCA!E55</f>
        <v>97131.03</v>
      </c>
      <c r="E1060" s="2">
        <v>0</v>
      </c>
      <c r="F1060" s="2">
        <v>0</v>
      </c>
      <c r="G1060" s="3">
        <f t="shared" si="38"/>
        <v>14318.117000000002</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1484500.66</v>
      </c>
      <c r="D1061" s="2">
        <f>BILANCA!E56</f>
        <v>1455724.72</v>
      </c>
      <c r="E1061" s="2">
        <v>0</v>
      </c>
      <c r="F1061" s="2">
        <v>0</v>
      </c>
      <c r="G1061" s="3">
        <f t="shared" si="38"/>
        <v>224193.45509999996</v>
      </c>
      <c r="H1061" s="3">
        <f t="shared" si="35"/>
        <v>0.62000000011175871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944739.4</v>
      </c>
      <c r="D1062" s="2">
        <f>BILANCA!E57</f>
        <v>915963.46</v>
      </c>
      <c r="E1062" s="2">
        <v>0</v>
      </c>
      <c r="F1062" s="2">
        <v>0</v>
      </c>
      <c r="G1062" s="3">
        <f t="shared" si="38"/>
        <v>144386.64863999997</v>
      </c>
      <c r="H1062" s="3">
        <f t="shared" si="35"/>
        <v>0.85999999998603016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279422.48</v>
      </c>
      <c r="D1066" s="2">
        <f>BILANCA!E61</f>
        <v>279422.48</v>
      </c>
      <c r="E1066" s="2">
        <v>0</v>
      </c>
      <c r="F1066" s="2">
        <v>0</v>
      </c>
      <c r="G1066" s="3">
        <f t="shared" si="38"/>
        <v>46942.976639999993</v>
      </c>
      <c r="H1066" s="3">
        <f t="shared" si="35"/>
        <v>0.9599999999627471</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260338.78</v>
      </c>
      <c r="D1067" s="2">
        <f>BILANCA!E62</f>
        <v>260338.78</v>
      </c>
      <c r="E1067" s="2">
        <v>0</v>
      </c>
      <c r="F1067" s="2">
        <v>0</v>
      </c>
      <c r="G1067" s="3">
        <f t="shared" si="38"/>
        <v>44517.931380000002</v>
      </c>
      <c r="H1067" s="3">
        <f t="shared" si="35"/>
        <v>0.44000000000232831</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5732644.6000000006</v>
      </c>
      <c r="D1074" s="2">
        <f>BILANCA!E69</f>
        <v>6172144.6399999997</v>
      </c>
      <c r="E1074" s="2">
        <v>0</v>
      </c>
      <c r="F1074" s="2">
        <v>0</v>
      </c>
      <c r="G1074" s="3">
        <f t="shared" si="38"/>
        <v>1156923.76832</v>
      </c>
      <c r="H1074" s="3">
        <f t="shared" si="35"/>
        <v>0.75999999977648258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4114781.6900000004</v>
      </c>
      <c r="D1075" s="2">
        <f>BILANCA!E70</f>
        <v>4188736.46</v>
      </c>
      <c r="E1075" s="2">
        <v>0</v>
      </c>
      <c r="F1075" s="2">
        <v>0</v>
      </c>
      <c r="G1075" s="3">
        <f t="shared" si="38"/>
        <v>811996.54964999994</v>
      </c>
      <c r="H1075" s="3">
        <f t="shared" si="35"/>
        <v>0.76999999955296516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4114191.22</v>
      </c>
      <c r="D1076" s="2">
        <f>BILANCA!E71</f>
        <v>3289560.71</v>
      </c>
      <c r="E1076" s="2">
        <v>0</v>
      </c>
      <c r="F1076" s="2">
        <v>0</v>
      </c>
      <c r="G1076" s="3">
        <f t="shared" si="38"/>
        <v>705758.63424000004</v>
      </c>
      <c r="H1076" s="3">
        <f t="shared" si="35"/>
        <v>0.51000000024214387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4114191.22</v>
      </c>
      <c r="D1078" s="2">
        <f>BILANCA!E73</f>
        <v>3289560.71</v>
      </c>
      <c r="E1078" s="2">
        <v>0</v>
      </c>
      <c r="F1078" s="2">
        <v>0</v>
      </c>
      <c r="G1078" s="3">
        <f t="shared" si="38"/>
        <v>727145.25952000008</v>
      </c>
      <c r="H1078" s="3">
        <f t="shared" si="35"/>
        <v>0.51000000024214387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899062.23</v>
      </c>
      <c r="E1081" s="2">
        <v>0</v>
      </c>
      <c r="F1081" s="2">
        <v>0</v>
      </c>
      <c r="G1081" s="3">
        <f t="shared" si="38"/>
        <v>127666.83665999999</v>
      </c>
      <c r="H1081" s="3">
        <f t="shared" si="35"/>
        <v>0.22999999998137355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899062.23</v>
      </c>
      <c r="E1083" s="2">
        <v>0</v>
      </c>
      <c r="F1083" s="2">
        <v>0</v>
      </c>
      <c r="G1083" s="3">
        <f t="shared" si="39"/>
        <v>131263.08557999998</v>
      </c>
      <c r="H1083" s="3">
        <f t="shared" si="40"/>
        <v>0.22999999998137355</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590.47</v>
      </c>
      <c r="D1085" s="2">
        <f>BILANCA!E80</f>
        <v>113.52</v>
      </c>
      <c r="E1085" s="2">
        <v>0</v>
      </c>
      <c r="F1085" s="2">
        <v>0</v>
      </c>
      <c r="G1085" s="3">
        <f t="shared" si="38"/>
        <v>61.313249999999996</v>
      </c>
      <c r="H1085" s="3">
        <f t="shared" si="35"/>
        <v>0.95000000000003126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33210.01</v>
      </c>
      <c r="D1087" s="2">
        <f>BILANCA!E82</f>
        <v>16453.5</v>
      </c>
      <c r="E1087" s="2">
        <v>0</v>
      </c>
      <c r="F1087" s="2">
        <v>0</v>
      </c>
      <c r="G1087" s="3">
        <f t="shared" si="38"/>
        <v>5091.0097700000006</v>
      </c>
      <c r="H1087" s="3">
        <f t="shared" si="35"/>
        <v>0.51000000000203727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2073.23</v>
      </c>
      <c r="D1090" s="2">
        <f>BILANCA!E85</f>
        <v>2838.5</v>
      </c>
      <c r="E1090" s="2">
        <v>0</v>
      </c>
      <c r="F1090" s="2">
        <v>0</v>
      </c>
      <c r="G1090" s="3">
        <f t="shared" si="38"/>
        <v>620.01840000000004</v>
      </c>
      <c r="H1090" s="3">
        <f t="shared" si="35"/>
        <v>0.73000000000001819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31136.78</v>
      </c>
      <c r="D1092" s="2">
        <f>BILANCA!E87</f>
        <v>13615</v>
      </c>
      <c r="E1092" s="2">
        <v>0</v>
      </c>
      <c r="F1092" s="2">
        <v>0</v>
      </c>
      <c r="G1092" s="3">
        <f t="shared" si="38"/>
        <v>4786.0759600000001</v>
      </c>
      <c r="H1092" s="3">
        <f t="shared" si="35"/>
        <v>0.22000000000116415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823698.32</v>
      </c>
      <c r="D1140" s="2">
        <f>BILANCA!E135</f>
        <v>823698.32</v>
      </c>
      <c r="E1140" s="2">
        <v>0</v>
      </c>
      <c r="F1140" s="2">
        <v>0</v>
      </c>
      <c r="G1140" s="3">
        <f t="shared" si="38"/>
        <v>321242.34480000002</v>
      </c>
      <c r="H1140" s="3">
        <f t="shared" si="41"/>
        <v>0.63999999989755452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823698.32</v>
      </c>
      <c r="D1141" s="2">
        <f>BILANCA!E136</f>
        <v>823698.32</v>
      </c>
      <c r="E1141" s="2">
        <v>0</v>
      </c>
      <c r="F1141" s="2">
        <v>0</v>
      </c>
      <c r="G1141" s="3">
        <f t="shared" si="38"/>
        <v>323713.43975999998</v>
      </c>
      <c r="H1141" s="3">
        <f t="shared" si="41"/>
        <v>0.63999999989755452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823698.32</v>
      </c>
      <c r="D1145" s="2">
        <f>BILANCA!E140</f>
        <v>823698.32</v>
      </c>
      <c r="E1145" s="2">
        <v>0</v>
      </c>
      <c r="F1145" s="2">
        <v>0</v>
      </c>
      <c r="G1145" s="3">
        <f t="shared" si="38"/>
        <v>333597.81959999999</v>
      </c>
      <c r="H1145" s="3">
        <f t="shared" si="41"/>
        <v>0.63999999989755452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703197.33000000031</v>
      </c>
      <c r="D1152" s="2">
        <f>BILANCA!E147</f>
        <v>1136222.0599999996</v>
      </c>
      <c r="E1152" s="2">
        <v>0</v>
      </c>
      <c r="F1152" s="2">
        <v>0</v>
      </c>
      <c r="G1152" s="3">
        <f t="shared" si="38"/>
        <v>422541.08589999989</v>
      </c>
      <c r="H1152" s="3">
        <f t="shared" si="41"/>
        <v>0.38999999989755452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148055.96</v>
      </c>
      <c r="D1153" s="2">
        <f>BILANCA!E148</f>
        <v>107361.18</v>
      </c>
      <c r="E1153" s="2">
        <v>0</v>
      </c>
      <c r="F1153" s="2">
        <v>0</v>
      </c>
      <c r="G1153" s="3">
        <f t="shared" si="38"/>
        <v>51877.299759999994</v>
      </c>
      <c r="H1153" s="3">
        <f t="shared" si="41"/>
        <v>0.22000000000116415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23069.08</v>
      </c>
      <c r="E1155" s="2">
        <v>0</v>
      </c>
      <c r="F1155" s="2">
        <v>0</v>
      </c>
      <c r="G1155" s="3">
        <f t="shared" si="38"/>
        <v>6690.0331999999999</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23069.08</v>
      </c>
      <c r="E1160" s="2">
        <v>0</v>
      </c>
      <c r="F1160" s="2">
        <v>0</v>
      </c>
      <c r="G1160" s="3">
        <f t="shared" si="38"/>
        <v>6920.7240000000002</v>
      </c>
      <c r="H1160" s="3">
        <f t="shared" si="41"/>
        <v>8.000000000174623E-2</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55233.2</v>
      </c>
      <c r="D1164" s="2">
        <f>BILANCA!E159</f>
        <v>52551.94</v>
      </c>
      <c r="E1164" s="2">
        <v>0</v>
      </c>
      <c r="F1164" s="2">
        <v>0</v>
      </c>
      <c r="G1164" s="3">
        <f t="shared" si="38"/>
        <v>24691.910320000003</v>
      </c>
      <c r="H1164" s="3">
        <f t="shared" si="41"/>
        <v>0.25999999999476131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1901146.35</v>
      </c>
      <c r="D1165" s="2">
        <f>BILANCA!E160</f>
        <v>2188725.69</v>
      </c>
      <c r="E1165" s="2">
        <v>0</v>
      </c>
      <c r="F1165" s="2">
        <v>0</v>
      </c>
      <c r="G1165" s="3">
        <f t="shared" si="38"/>
        <v>973182.64815000002</v>
      </c>
      <c r="H1165" s="3">
        <f t="shared" si="41"/>
        <v>0.66000000014901161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17700.080000000002</v>
      </c>
      <c r="D1166" s="2">
        <f>BILANCA!E161</f>
        <v>11249.17</v>
      </c>
      <c r="E1166" s="2">
        <v>0</v>
      </c>
      <c r="F1166" s="2">
        <v>0</v>
      </c>
      <c r="G1166" s="3">
        <f t="shared" si="38"/>
        <v>6270.95352</v>
      </c>
      <c r="H1166" s="3">
        <f t="shared" si="41"/>
        <v>0.25000000000181899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1240</v>
      </c>
      <c r="D1168" s="2">
        <f>BILANCA!E163</f>
        <v>0</v>
      </c>
      <c r="E1168" s="2">
        <v>0</v>
      </c>
      <c r="F1168" s="2">
        <v>0</v>
      </c>
      <c r="G1168" s="3">
        <f t="shared" si="38"/>
        <v>195.92000000000002</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1420178.26</v>
      </c>
      <c r="D1169" s="2">
        <f>BILANCA!E164</f>
        <v>1246735</v>
      </c>
      <c r="E1169" s="2">
        <v>0</v>
      </c>
      <c r="F1169" s="2">
        <v>0</v>
      </c>
      <c r="G1169" s="3">
        <f t="shared" si="38"/>
        <v>622270.07334</v>
      </c>
      <c r="H1169" s="3">
        <f t="shared" si="41"/>
        <v>0.26000000000931323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2389</v>
      </c>
      <c r="D1170" s="2">
        <f>BILANCA!E165</f>
        <v>7034.3</v>
      </c>
      <c r="E1170" s="2">
        <v>0</v>
      </c>
      <c r="F1170" s="2">
        <v>0</v>
      </c>
      <c r="G1170" s="3">
        <f t="shared" si="38"/>
        <v>2633.2160000000003</v>
      </c>
      <c r="H1170" s="3">
        <f t="shared" si="41"/>
        <v>0.3000000000001819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7034.3</v>
      </c>
      <c r="D1172" s="2">
        <f>BILANCA!E167</f>
        <v>7034.3</v>
      </c>
      <c r="E1172" s="2">
        <v>0</v>
      </c>
      <c r="F1172" s="2">
        <v>0</v>
      </c>
      <c r="G1172" s="3">
        <f t="shared" si="38"/>
        <v>3418.6698000000006</v>
      </c>
      <c r="H1172" s="3">
        <f t="shared" si="41"/>
        <v>0.6000000000003638</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4645.3</v>
      </c>
      <c r="D1175" s="2">
        <f>BILANCA!E170</f>
        <v>0</v>
      </c>
      <c r="E1175" s="2">
        <v>0</v>
      </c>
      <c r="F1175" s="2">
        <v>0</v>
      </c>
      <c r="G1175" s="3">
        <f t="shared" si="38"/>
        <v>766.47450000000003</v>
      </c>
      <c r="H1175" s="3">
        <f t="shared" si="41"/>
        <v>0.3000000000001819</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55368.25</v>
      </c>
      <c r="D1176" s="2">
        <f>BILANCA!E171</f>
        <v>0</v>
      </c>
      <c r="E1176" s="2">
        <v>0</v>
      </c>
      <c r="F1176" s="2">
        <v>0</v>
      </c>
      <c r="G1176" s="3">
        <f t="shared" si="38"/>
        <v>9191.1295000000009</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19668.61</v>
      </c>
      <c r="D1177" s="2">
        <f>BILANCA!E172</f>
        <v>0</v>
      </c>
      <c r="E1177" s="2">
        <v>0</v>
      </c>
      <c r="F1177" s="2">
        <v>0</v>
      </c>
      <c r="G1177" s="3">
        <f t="shared" si="38"/>
        <v>3284.6578700000005</v>
      </c>
      <c r="H1177" s="3">
        <f t="shared" si="41"/>
        <v>0.38999999999941792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35699.64</v>
      </c>
      <c r="D1179" s="2">
        <f>BILANCA!E174</f>
        <v>0</v>
      </c>
      <c r="E1179" s="2">
        <v>0</v>
      </c>
      <c r="F1179" s="2">
        <v>0</v>
      </c>
      <c r="G1179" s="3">
        <f t="shared" si="38"/>
        <v>6033.2391600000001</v>
      </c>
      <c r="H1179" s="3">
        <f t="shared" si="41"/>
        <v>0.36000000000058208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20482497.170000002</v>
      </c>
      <c r="D1180" s="2">
        <f>BILANCA!E176</f>
        <v>21271139.949999999</v>
      </c>
      <c r="E1180" s="2">
        <v>0</v>
      </c>
      <c r="F1180" s="2">
        <v>0</v>
      </c>
      <c r="G1180" s="3">
        <f t="shared" si="38"/>
        <v>10714212.1019</v>
      </c>
      <c r="H1180" s="3">
        <f t="shared" si="41"/>
        <v>0.2200000025331974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647827.08000000007</v>
      </c>
      <c r="D1181" s="2">
        <f>BILANCA!E177</f>
        <v>1388118.8800000001</v>
      </c>
      <c r="E1181" s="2">
        <v>0</v>
      </c>
      <c r="F1181" s="2">
        <v>0</v>
      </c>
      <c r="G1181" s="3">
        <f t="shared" si="38"/>
        <v>585515.08764000004</v>
      </c>
      <c r="H1181" s="3">
        <f t="shared" si="41"/>
        <v>0.19999999995343387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308743.18</v>
      </c>
      <c r="D1182" s="2">
        <f>BILANCA!E178</f>
        <v>545505.74</v>
      </c>
      <c r="E1182" s="2">
        <v>0</v>
      </c>
      <c r="F1182" s="2">
        <v>0</v>
      </c>
      <c r="G1182" s="3">
        <f t="shared" si="38"/>
        <v>240757.80151999998</v>
      </c>
      <c r="H1182" s="3">
        <f t="shared" si="41"/>
        <v>0.44000000000232831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35163.14</v>
      </c>
      <c r="D1183" s="2">
        <f>BILANCA!E179</f>
        <v>125338.63</v>
      </c>
      <c r="E1183" s="2">
        <v>0</v>
      </c>
      <c r="F1183" s="2">
        <v>0</v>
      </c>
      <c r="G1183" s="3">
        <f t="shared" si="38"/>
        <v>49450.389199999998</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202516.5</v>
      </c>
      <c r="D1184" s="2">
        <f>BILANCA!E180</f>
        <v>389870.18</v>
      </c>
      <c r="E1184" s="2">
        <v>0</v>
      </c>
      <c r="F1184" s="2">
        <v>0</v>
      </c>
      <c r="G1184" s="3">
        <f t="shared" si="38"/>
        <v>170912.69364000001</v>
      </c>
      <c r="H1184" s="3">
        <f t="shared" si="41"/>
        <v>0.67999999999301508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1078.53</v>
      </c>
      <c r="D1185" s="2">
        <f>BILANCA!E181</f>
        <v>833.67</v>
      </c>
      <c r="E1185" s="2">
        <v>0</v>
      </c>
      <c r="F1185" s="2">
        <v>0</v>
      </c>
      <c r="G1185" s="3">
        <f t="shared" si="38"/>
        <v>480.52724999999998</v>
      </c>
      <c r="H1185" s="3">
        <f t="shared" si="41"/>
        <v>0.80000000000006821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1078.53</v>
      </c>
      <c r="D1188" s="2">
        <f>BILANCA!E184</f>
        <v>833.67</v>
      </c>
      <c r="E1188" s="2">
        <v>0</v>
      </c>
      <c r="F1188" s="2">
        <v>0</v>
      </c>
      <c r="G1188" s="3">
        <f t="shared" si="38"/>
        <v>488.76486</v>
      </c>
      <c r="H1188" s="3">
        <f t="shared" si="41"/>
        <v>0.80000000000006821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672.93</v>
      </c>
      <c r="E1189" s="2">
        <v>0</v>
      </c>
      <c r="F1189" s="2">
        <v>0</v>
      </c>
      <c r="G1189" s="3">
        <f t="shared" si="38"/>
        <v>240.90893999999997</v>
      </c>
      <c r="H1189" s="3">
        <f t="shared" si="41"/>
        <v>7.0000000000050022E-2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32699.57</v>
      </c>
      <c r="D1198" s="2">
        <f>BILANCA!E194</f>
        <v>10687.5</v>
      </c>
      <c r="E1198" s="2">
        <v>0</v>
      </c>
      <c r="F1198" s="2">
        <v>0</v>
      </c>
      <c r="G1198" s="3">
        <f t="shared" si="38"/>
        <v>10166.01916</v>
      </c>
      <c r="H1198" s="3">
        <f t="shared" si="41"/>
        <v>0.93000000000029104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31979.68</v>
      </c>
      <c r="D1199" s="2">
        <f>BILANCA!E195</f>
        <v>13758.33</v>
      </c>
      <c r="E1199" s="2">
        <v>0</v>
      </c>
      <c r="F1199" s="2">
        <v>0</v>
      </c>
      <c r="G1199" s="3">
        <f t="shared" si="38"/>
        <v>11244.80826</v>
      </c>
      <c r="H1199" s="3">
        <f t="shared" si="41"/>
        <v>0.6499999999996362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5305.76</v>
      </c>
      <c r="D1200" s="2">
        <f>BILANCA!E196</f>
        <v>4344.5</v>
      </c>
      <c r="E1200" s="2">
        <v>0</v>
      </c>
      <c r="F1200" s="2">
        <v>0</v>
      </c>
      <c r="G1200" s="3">
        <f t="shared" si="38"/>
        <v>2659.0044000000003</v>
      </c>
      <c r="H1200" s="3">
        <f t="shared" si="41"/>
        <v>0.73999999999978172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74600.34</v>
      </c>
      <c r="D1201" s="2">
        <f>BILANCA!E197</f>
        <v>255</v>
      </c>
      <c r="E1201" s="2">
        <v>0</v>
      </c>
      <c r="F1201" s="2">
        <v>0</v>
      </c>
      <c r="G1201" s="3">
        <f t="shared" si="38"/>
        <v>14346.074939999999</v>
      </c>
      <c r="H1201" s="3">
        <f t="shared" si="41"/>
        <v>0.33999999999650754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74600.34</v>
      </c>
      <c r="D1203" s="2">
        <f>BILANCA!E199</f>
        <v>255</v>
      </c>
      <c r="E1203" s="2">
        <v>0</v>
      </c>
      <c r="F1203" s="2">
        <v>0</v>
      </c>
      <c r="G1203" s="3">
        <f t="shared" si="44"/>
        <v>14496.295620000001</v>
      </c>
      <c r="H1203" s="3">
        <f t="shared" si="45"/>
        <v>0.33999999999650754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614716.17000000004</v>
      </c>
      <c r="E1223" s="2">
        <v>0</v>
      </c>
      <c r="F1223" s="2">
        <v>0</v>
      </c>
      <c r="G1223" s="3">
        <f t="shared" si="38"/>
        <v>261869.08842000001</v>
      </c>
      <c r="H1223" s="3">
        <f t="shared" si="41"/>
        <v>0.17000000004190952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614716.17000000004</v>
      </c>
      <c r="E1224" s="2">
        <v>0</v>
      </c>
      <c r="F1224" s="2">
        <v>0</v>
      </c>
      <c r="G1224" s="3">
        <f t="shared" si="38"/>
        <v>263098.52075999998</v>
      </c>
      <c r="H1224" s="3">
        <f t="shared" si="41"/>
        <v>0.17000000004190952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614716.17000000004</v>
      </c>
      <c r="E1225" s="2">
        <v>0</v>
      </c>
      <c r="F1225" s="2">
        <v>0</v>
      </c>
      <c r="G1225" s="3">
        <f t="shared" si="38"/>
        <v>264327.95310000004</v>
      </c>
      <c r="H1225" s="3">
        <f t="shared" si="41"/>
        <v>0.17000000004190952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5087.41</v>
      </c>
      <c r="E1251" s="2">
        <v>0</v>
      </c>
      <c r="F1251" s="2">
        <v>0</v>
      </c>
      <c r="G1251" s="3">
        <f>B1251/1000*C1251+B1251/500*D1251</f>
        <v>2452.1316199999997</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264483.56</v>
      </c>
      <c r="D1252" s="2">
        <f>BILANCA!E248</f>
        <v>222554.56</v>
      </c>
      <c r="E1252" s="2">
        <v>0</v>
      </c>
      <c r="F1252" s="2">
        <v>0</v>
      </c>
      <c r="G1252" s="3">
        <f t="shared" si="38"/>
        <v>171721.42855999997</v>
      </c>
      <c r="H1252" s="3">
        <f t="shared" si="41"/>
        <v>0.88000000000465661</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264483.56</v>
      </c>
      <c r="D1254" s="2">
        <f>BILANCA!E250</f>
        <v>222554.56</v>
      </c>
      <c r="E1254" s="2">
        <v>0</v>
      </c>
      <c r="F1254" s="2">
        <v>0</v>
      </c>
      <c r="G1254" s="3">
        <f t="shared" si="38"/>
        <v>173140.61391999997</v>
      </c>
      <c r="H1254" s="3">
        <f t="shared" si="41"/>
        <v>0.88000000000465661</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19834670.09</v>
      </c>
      <c r="D1255" s="2">
        <f>BILANCA!E251</f>
        <v>19883021.07</v>
      </c>
      <c r="E1255" s="2">
        <v>0</v>
      </c>
      <c r="F1255" s="2">
        <v>0</v>
      </c>
      <c r="G1255" s="3">
        <f t="shared" si="38"/>
        <v>14602174.496350002</v>
      </c>
      <c r="H1255" s="3">
        <f t="shared" si="41"/>
        <v>0.16000000014901161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15568140.49</v>
      </c>
      <c r="D1256" s="2">
        <f>BILANCA!E252</f>
        <v>16199596.499999998</v>
      </c>
      <c r="E1256" s="2">
        <v>0</v>
      </c>
      <c r="F1256" s="2">
        <v>0</v>
      </c>
      <c r="G1256" s="3">
        <f t="shared" si="38"/>
        <v>11799964.038539998</v>
      </c>
      <c r="H1256" s="3">
        <f t="shared" si="41"/>
        <v>0.99000000208616257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15568745.66</v>
      </c>
      <c r="D1257" s="2">
        <f>BILANCA!E253</f>
        <v>16816950.629999999</v>
      </c>
      <c r="E1257" s="2">
        <v>0</v>
      </c>
      <c r="F1257" s="2">
        <v>0</v>
      </c>
      <c r="G1257" s="3">
        <f t="shared" si="38"/>
        <v>12153053.789239999</v>
      </c>
      <c r="H1257" s="3">
        <f t="shared" si="41"/>
        <v>0.71000000089406967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605.16999999999996</v>
      </c>
      <c r="D1258" s="2">
        <f>BILANCA!E254</f>
        <v>617354.13</v>
      </c>
      <c r="E1258" s="2">
        <v>0</v>
      </c>
      <c r="F1258" s="2">
        <v>0</v>
      </c>
      <c r="G1258" s="3">
        <f t="shared" si="38"/>
        <v>306357.73063999997</v>
      </c>
      <c r="H1258" s="3">
        <f t="shared" si="41"/>
        <v>0.30000000000461569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3560943.3199999994</v>
      </c>
      <c r="D1259" s="2">
        <f>BILANCA!E255</f>
        <v>2543317.5099999998</v>
      </c>
      <c r="E1259" s="2">
        <v>0</v>
      </c>
      <c r="F1259" s="2">
        <v>0</v>
      </c>
      <c r="G1259" s="3">
        <f t="shared" si="38"/>
        <v>2153247.00666</v>
      </c>
      <c r="H1259" s="3">
        <f t="shared" si="41"/>
        <v>0.80999999959021807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6790468.7599999998</v>
      </c>
      <c r="D1260" s="2">
        <f>BILANCA!E256</f>
        <v>7617541.2199999997</v>
      </c>
      <c r="E1260" s="2">
        <v>0</v>
      </c>
      <c r="F1260" s="2">
        <v>0</v>
      </c>
      <c r="G1260" s="3">
        <f t="shared" si="38"/>
        <v>5506387.7999999998</v>
      </c>
      <c r="H1260" s="3">
        <f t="shared" si="41"/>
        <v>0.4599999999627471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6790468.7599999998</v>
      </c>
      <c r="D1261" s="2">
        <f>BILANCA!E257</f>
        <v>7617541.2199999997</v>
      </c>
      <c r="E1261" s="2">
        <v>0</v>
      </c>
      <c r="F1261" s="2">
        <v>0</v>
      </c>
      <c r="G1261" s="3">
        <f t="shared" si="38"/>
        <v>5528413.3511999995</v>
      </c>
      <c r="H1261" s="3">
        <f t="shared" si="41"/>
        <v>0.4599999999627471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3229525.4400000004</v>
      </c>
      <c r="D1264" s="2">
        <f>BILANCA!E260</f>
        <v>5074223.71</v>
      </c>
      <c r="E1264" s="2">
        <v>0</v>
      </c>
      <c r="F1264" s="2">
        <v>0</v>
      </c>
      <c r="G1264" s="3">
        <f t="shared" si="38"/>
        <v>3398005.1064400002</v>
      </c>
      <c r="H1264" s="3">
        <f t="shared" si="41"/>
        <v>0.73000000044703484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2870438.66</v>
      </c>
      <c r="D1266" s="2">
        <f>BILANCA!E262</f>
        <v>3699002.65</v>
      </c>
      <c r="E1266" s="2">
        <v>0</v>
      </c>
      <c r="F1266" s="2">
        <v>0</v>
      </c>
      <c r="G1266" s="3">
        <f t="shared" si="38"/>
        <v>2628721.6537600001</v>
      </c>
      <c r="H1266" s="3">
        <f t="shared" si="41"/>
        <v>0.68999999994412065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359086.78</v>
      </c>
      <c r="D1267" s="2">
        <f>BILANCA!E263</f>
        <v>1375221.06</v>
      </c>
      <c r="E1267" s="2">
        <v>0</v>
      </c>
      <c r="F1267" s="2">
        <v>0</v>
      </c>
      <c r="G1267" s="3">
        <f t="shared" si="38"/>
        <v>799148.9273000001</v>
      </c>
      <c r="H1267" s="3">
        <f t="shared" si="41"/>
        <v>0.28000000002793968</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703197.27999999991</v>
      </c>
      <c r="D1278" s="2">
        <f>BILANCA!E274</f>
        <v>1133072.76</v>
      </c>
      <c r="E1278" s="2">
        <v>0</v>
      </c>
      <c r="F1278" s="2">
        <v>0</v>
      </c>
      <c r="G1278" s="3">
        <f t="shared" si="38"/>
        <v>795783.87040000001</v>
      </c>
      <c r="H1278" s="3">
        <f t="shared" si="41"/>
        <v>0.51999999990221113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90911.58</v>
      </c>
      <c r="D1279" s="2">
        <f>BILANCA!E275</f>
        <v>104036.53</v>
      </c>
      <c r="E1279" s="2">
        <v>0</v>
      </c>
      <c r="F1279" s="2">
        <v>0</v>
      </c>
      <c r="G1279" s="3">
        <f t="shared" ref="G1279:G1294" si="48">B1279/1000*C1279+B1279/500*D1279</f>
        <v>80426.868160000013</v>
      </c>
      <c r="H1279" s="3">
        <f t="shared" ref="H1279:H1294" si="49">ABS(C1279-ROUND(C1279,0))+ABS(D1279-ROUND(D1279,0))</f>
        <v>0.88999999999941792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20083.46</v>
      </c>
      <c r="E1281" s="2">
        <v>0</v>
      </c>
      <c r="F1281" s="2">
        <v>0</v>
      </c>
      <c r="G1281" s="3">
        <f t="shared" si="48"/>
        <v>10885.23532</v>
      </c>
      <c r="H1281" s="3">
        <f t="shared" si="49"/>
        <v>0.45999999999912689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20083.46</v>
      </c>
      <c r="E1286" s="2">
        <v>0</v>
      </c>
      <c r="F1286" s="2">
        <v>0</v>
      </c>
      <c r="G1286" s="3">
        <f t="shared" si="48"/>
        <v>11086.06992</v>
      </c>
      <c r="H1286" s="3">
        <f t="shared" si="49"/>
        <v>0.45999999999912689</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23573.99</v>
      </c>
      <c r="D1290" s="2">
        <f>BILANCA!E286</f>
        <v>27595.98</v>
      </c>
      <c r="E1290" s="2">
        <v>0</v>
      </c>
      <c r="F1290" s="2">
        <v>0</v>
      </c>
      <c r="G1290" s="3">
        <f t="shared" si="48"/>
        <v>22054.466</v>
      </c>
      <c r="H1290" s="3">
        <f t="shared" si="49"/>
        <v>2.9999999998835847E-2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569771.63</v>
      </c>
      <c r="D1291" s="2">
        <f>BILANCA!E287</f>
        <v>970107.62</v>
      </c>
      <c r="E1291" s="2">
        <v>0</v>
      </c>
      <c r="F1291" s="2">
        <v>0</v>
      </c>
      <c r="G1291" s="3">
        <f t="shared" si="48"/>
        <v>705306.31047000003</v>
      </c>
      <c r="H1291" s="3">
        <f t="shared" si="49"/>
        <v>0.75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17700.080000000002</v>
      </c>
      <c r="D1292" s="2">
        <f>BILANCA!E288</f>
        <v>11249.17</v>
      </c>
      <c r="E1292" s="2">
        <v>0</v>
      </c>
      <c r="F1292" s="2">
        <v>0</v>
      </c>
      <c r="G1292" s="3">
        <f t="shared" si="48"/>
        <v>11335.95444</v>
      </c>
      <c r="H1292" s="3">
        <f t="shared" si="49"/>
        <v>0.25000000000181899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1240</v>
      </c>
      <c r="D1294" s="2">
        <f>BILANCA!E290</f>
        <v>0</v>
      </c>
      <c r="E1294" s="2">
        <v>0</v>
      </c>
      <c r="F1294" s="2">
        <v>0</v>
      </c>
      <c r="G1294" s="3">
        <f t="shared" si="48"/>
        <v>352.15999999999997</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2389</v>
      </c>
      <c r="D1295" s="2">
        <f>BILANCA!E291</f>
        <v>7034.3</v>
      </c>
      <c r="E1295" s="2">
        <v>0</v>
      </c>
      <c r="F1295" s="2">
        <v>0</v>
      </c>
      <c r="G1295" s="3">
        <f t="shared" si="38"/>
        <v>4690.4160000000002</v>
      </c>
      <c r="H1295" s="3">
        <f t="shared" si="41"/>
        <v>0.3000000000001819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2389</v>
      </c>
      <c r="D1297" s="2">
        <f>BILANCA!E293</f>
        <v>7034.3</v>
      </c>
      <c r="E1297" s="2">
        <v>0</v>
      </c>
      <c r="F1297" s="2">
        <v>0</v>
      </c>
      <c r="G1297" s="3">
        <f t="shared" si="50"/>
        <v>4723.3311999999996</v>
      </c>
      <c r="H1297" s="3">
        <f t="shared" si="51"/>
        <v>0.3000000000001819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308316.78999999998</v>
      </c>
      <c r="D1301" s="2">
        <f>BILANCA!E297</f>
        <v>343016.79</v>
      </c>
      <c r="E1301" s="2">
        <v>0</v>
      </c>
      <c r="F1301" s="2">
        <v>0</v>
      </c>
      <c r="G1301" s="3">
        <f t="shared" si="38"/>
        <v>289355.95766999997</v>
      </c>
      <c r="H1301" s="3">
        <f t="shared" si="41"/>
        <v>0.42000000004190952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308316.78999999998</v>
      </c>
      <c r="D1302" s="2">
        <f>BILANCA!E298</f>
        <v>343016.79</v>
      </c>
      <c r="E1302" s="2">
        <v>0</v>
      </c>
      <c r="F1302" s="2">
        <v>0</v>
      </c>
      <c r="G1302" s="3">
        <f t="shared" si="38"/>
        <v>290350.30803999997</v>
      </c>
      <c r="H1302" s="3">
        <f t="shared" si="41"/>
        <v>0.42000000004190952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2010799.92</v>
      </c>
      <c r="D1305" s="2">
        <f>BILANCA!E302</f>
        <v>2068385.17</v>
      </c>
      <c r="E1305" s="2">
        <v>0</v>
      </c>
      <c r="F1305" s="2">
        <v>0</v>
      </c>
      <c r="G1305" s="3">
        <f t="shared" si="38"/>
        <v>1813533.2267</v>
      </c>
      <c r="H1305" s="3">
        <f t="shared" si="41"/>
        <v>0.25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112575.67</v>
      </c>
      <c r="D1306" s="2">
        <f>BILANCA!E303</f>
        <v>314571.89</v>
      </c>
      <c r="E1306" s="2">
        <v>0</v>
      </c>
      <c r="F1306" s="2">
        <v>0</v>
      </c>
      <c r="G1306" s="3">
        <f t="shared" si="38"/>
        <v>219548.9572</v>
      </c>
      <c r="H1306" s="3">
        <f t="shared" si="41"/>
        <v>0.43999999998777639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7034.3</v>
      </c>
      <c r="D1308" s="2">
        <f>BILANCA!E305</f>
        <v>7034.3</v>
      </c>
      <c r="E1308" s="2">
        <v>0</v>
      </c>
      <c r="F1308" s="2">
        <v>0</v>
      </c>
      <c r="G1308" s="3">
        <f t="shared" ref="G1308:G1581" si="52">B1308/1000*C1308+B1308/500*D1308</f>
        <v>6288.6641999999993</v>
      </c>
      <c r="H1308" s="3">
        <f t="shared" si="41"/>
        <v>0.6000000000003638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6273.28</v>
      </c>
      <c r="D1311" s="2">
        <f>BILANCA!E308</f>
        <v>10162.33</v>
      </c>
      <c r="E1311" s="2">
        <v>0</v>
      </c>
      <c r="F1311" s="2">
        <v>0</v>
      </c>
      <c r="G1311" s="3">
        <f t="shared" si="52"/>
        <v>8005.9799399999993</v>
      </c>
      <c r="H1311" s="3">
        <f t="shared" si="41"/>
        <v>0.60999999999967258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821.3</v>
      </c>
      <c r="D1312" s="2">
        <f>BILANCA!E309</f>
        <v>3452.67</v>
      </c>
      <c r="E1312" s="2">
        <v>0</v>
      </c>
      <c r="F1312" s="2">
        <v>0</v>
      </c>
      <c r="G1312" s="3">
        <f t="shared" si="52"/>
        <v>2333.4452799999999</v>
      </c>
      <c r="H1312" s="3">
        <f t="shared" si="41"/>
        <v>0.62999999999988177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24042.2</v>
      </c>
      <c r="D1314" s="2">
        <f>BILANCA!E311</f>
        <v>0</v>
      </c>
      <c r="E1314" s="2">
        <v>0</v>
      </c>
      <c r="F1314" s="2">
        <v>0</v>
      </c>
      <c r="G1314" s="3">
        <f t="shared" si="52"/>
        <v>7308.8288000000002</v>
      </c>
      <c r="H1314" s="3">
        <f t="shared" si="41"/>
        <v>0.2000000000007276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108680.23</v>
      </c>
      <c r="D1339" s="2">
        <f>BILANCA!E336</f>
        <v>406657.46</v>
      </c>
      <c r="E1339" s="2">
        <v>0</v>
      </c>
      <c r="F1339" s="2">
        <v>0</v>
      </c>
      <c r="G1339" s="3">
        <f t="shared" si="52"/>
        <v>303336.40435000003</v>
      </c>
      <c r="H1339" s="3">
        <f t="shared" si="41"/>
        <v>0.69000000001688022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200062.95</v>
      </c>
      <c r="D1340" s="2">
        <f>BILANCA!E337</f>
        <v>138848.28</v>
      </c>
      <c r="E1340" s="2">
        <v>0</v>
      </c>
      <c r="F1340" s="2">
        <v>0</v>
      </c>
      <c r="G1340" s="3">
        <f t="shared" si="52"/>
        <v>157660.63830000002</v>
      </c>
      <c r="H1340" s="3">
        <f t="shared" si="41"/>
        <v>0.32999999998719431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43455.37</v>
      </c>
      <c r="D1341" s="2">
        <f>BILANCA!E338</f>
        <v>255</v>
      </c>
      <c r="E1341" s="2">
        <v>0</v>
      </c>
      <c r="F1341" s="2">
        <v>0</v>
      </c>
      <c r="G1341" s="3">
        <f t="shared" si="52"/>
        <v>14552.537470000001</v>
      </c>
      <c r="H1341" s="3">
        <f t="shared" si="41"/>
        <v>0.37000000000261934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31144.97</v>
      </c>
      <c r="D1342" s="2">
        <f>BILANCA!E339</f>
        <v>0</v>
      </c>
      <c r="E1342" s="2">
        <v>0</v>
      </c>
      <c r="F1342" s="2">
        <v>0</v>
      </c>
      <c r="G1342" s="3">
        <f t="shared" si="52"/>
        <v>10340.130040000002</v>
      </c>
      <c r="H1342" s="3">
        <f t="shared" si="41"/>
        <v>2.9999999998835847E-2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614716.17000000004</v>
      </c>
      <c r="E1346" s="2">
        <v>0</v>
      </c>
      <c r="F1346" s="2">
        <v>0</v>
      </c>
      <c r="G1346" s="3">
        <f t="shared" si="52"/>
        <v>413089.26624000003</v>
      </c>
      <c r="H1346" s="3">
        <f t="shared" si="41"/>
        <v>0.17000000004190952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1603.12</v>
      </c>
      <c r="D1347" s="2">
        <f>BILANCA!E344</f>
        <v>4324.55</v>
      </c>
      <c r="E1347" s="2">
        <v>0</v>
      </c>
      <c r="F1347" s="2">
        <v>0</v>
      </c>
      <c r="G1347" s="3">
        <f t="shared" si="52"/>
        <v>3454.9981400000001</v>
      </c>
      <c r="H1347" s="3">
        <f t="shared" si="41"/>
        <v>0.56999999999970896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3456.1</v>
      </c>
      <c r="E1370" s="2">
        <v>0</v>
      </c>
      <c r="F1370" s="2">
        <v>0</v>
      </c>
      <c r="G1370" s="3">
        <f t="shared" si="57"/>
        <v>2488.3919999999998</v>
      </c>
      <c r="H1370" s="3">
        <f t="shared" si="58"/>
        <v>9.9999999999909051E-2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1631.31</v>
      </c>
      <c r="E1371" s="2">
        <v>0</v>
      </c>
      <c r="F1371" s="2">
        <v>0</v>
      </c>
      <c r="G1371" s="3">
        <f t="shared" si="57"/>
        <v>1177.8058199999998</v>
      </c>
      <c r="H1371" s="3">
        <f t="shared" si="58"/>
        <v>0.30999999999994543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264452.65999999997</v>
      </c>
      <c r="D1394" s="2">
        <f>BILANCA!E391</f>
        <v>264452.65999999997</v>
      </c>
      <c r="E1394" s="2">
        <v>0</v>
      </c>
      <c r="F1394" s="2">
        <v>0</v>
      </c>
      <c r="G1394" s="3">
        <f t="shared" si="61"/>
        <v>304649.46431999997</v>
      </c>
      <c r="H1394" s="3">
        <f t="shared" si="62"/>
        <v>0.68000000005122274</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43864.13</v>
      </c>
      <c r="D1395" s="2">
        <f>BILANCA!E392</f>
        <v>78564.13</v>
      </c>
      <c r="E1395" s="2">
        <v>0</v>
      </c>
      <c r="F1395" s="2">
        <v>0</v>
      </c>
      <c r="G1395" s="3">
        <f t="shared" si="61"/>
        <v>77382.07015</v>
      </c>
      <c r="H1395" s="3">
        <f t="shared" si="62"/>
        <v>0.26000000000203727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834362.61</v>
      </c>
      <c r="D1401" s="7">
        <f>'RAS-funkcijski'!E5</f>
        <v>1369116.81</v>
      </c>
      <c r="E1401" s="7">
        <v>0</v>
      </c>
      <c r="F1401" s="7">
        <v>0</v>
      </c>
      <c r="G1401" s="8">
        <f t="shared" si="52"/>
        <v>3572.5962300000001</v>
      </c>
      <c r="H1401" s="8">
        <f t="shared" si="41"/>
        <v>0.57999999995809048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671192.36</v>
      </c>
      <c r="D1402" s="2">
        <f>'RAS-funkcijski'!E6</f>
        <v>1214367.26</v>
      </c>
      <c r="E1402" s="2">
        <v>0</v>
      </c>
      <c r="F1402" s="2">
        <v>0</v>
      </c>
      <c r="G1402" s="3">
        <f t="shared" si="52"/>
        <v>6199.85376</v>
      </c>
      <c r="H1402" s="3">
        <f t="shared" si="41"/>
        <v>0.61999999999534339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666417.39</v>
      </c>
      <c r="D1403" s="2">
        <f>'RAS-funkcijski'!E7</f>
        <v>1208782.96</v>
      </c>
      <c r="E1403" s="2">
        <v>0</v>
      </c>
      <c r="F1403" s="2">
        <v>0</v>
      </c>
      <c r="G1403" s="3">
        <f t="shared" si="52"/>
        <v>9251.9499300000007</v>
      </c>
      <c r="H1403" s="3">
        <f t="shared" si="41"/>
        <v>0.43000000005122274</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4774.97</v>
      </c>
      <c r="D1404" s="2">
        <f>'RAS-funkcijski'!E8</f>
        <v>5584.3</v>
      </c>
      <c r="E1404" s="2">
        <v>0</v>
      </c>
      <c r="F1404" s="2">
        <v>0</v>
      </c>
      <c r="G1404" s="3">
        <f t="shared" si="52"/>
        <v>63.774280000000005</v>
      </c>
      <c r="H1404" s="3">
        <f t="shared" si="41"/>
        <v>0.32999999999992724</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163170.25</v>
      </c>
      <c r="D1409" s="2">
        <f>'RAS-funkcijski'!E13</f>
        <v>154749.54999999999</v>
      </c>
      <c r="E1409" s="2">
        <v>0</v>
      </c>
      <c r="F1409" s="2">
        <v>0</v>
      </c>
      <c r="G1409" s="3">
        <f t="shared" si="52"/>
        <v>4254.0241499999993</v>
      </c>
      <c r="H1409" s="3">
        <f t="shared" si="41"/>
        <v>0.70000000001164153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163170.25</v>
      </c>
      <c r="D1412" s="2">
        <f>'RAS-funkcijski'!E16</f>
        <v>154749.54999999999</v>
      </c>
      <c r="E1412" s="2">
        <v>0</v>
      </c>
      <c r="F1412" s="2">
        <v>0</v>
      </c>
      <c r="G1412" s="3">
        <f t="shared" si="52"/>
        <v>5672.0321999999996</v>
      </c>
      <c r="H1412" s="3">
        <f t="shared" si="41"/>
        <v>0.70000000001164153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310900.63</v>
      </c>
      <c r="D1424" s="2">
        <f>'RAS-funkcijski'!E28</f>
        <v>367523.34</v>
      </c>
      <c r="E1424" s="2">
        <v>0</v>
      </c>
      <c r="F1424" s="2">
        <v>0</v>
      </c>
      <c r="G1424" s="3">
        <f t="shared" si="52"/>
        <v>25102.735440000004</v>
      </c>
      <c r="H1424" s="3">
        <f t="shared" si="41"/>
        <v>0.71000000002095476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1075.05</v>
      </c>
      <c r="D1425" s="2">
        <f>'RAS-funkcijski'!E29</f>
        <v>9612.58</v>
      </c>
      <c r="E1425" s="2">
        <v>0</v>
      </c>
      <c r="F1425" s="2">
        <v>0</v>
      </c>
      <c r="G1425" s="3">
        <f t="shared" si="52"/>
        <v>507.50525000000005</v>
      </c>
      <c r="H1425" s="3">
        <f t="shared" si="41"/>
        <v>0.47000000000002728</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309825.58</v>
      </c>
      <c r="D1426" s="2">
        <f>'RAS-funkcijski'!E30</f>
        <v>357910.76</v>
      </c>
      <c r="E1426" s="2">
        <v>0</v>
      </c>
      <c r="F1426" s="2">
        <v>0</v>
      </c>
      <c r="G1426" s="3">
        <f t="shared" si="52"/>
        <v>26666.8246</v>
      </c>
      <c r="H1426" s="3">
        <f t="shared" si="41"/>
        <v>0.65999999997438863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945699.28</v>
      </c>
      <c r="D1431" s="2">
        <f>'RAS-funkcijski'!E35</f>
        <v>988850.1</v>
      </c>
      <c r="E1431" s="2">
        <v>0</v>
      </c>
      <c r="F1431" s="2">
        <v>0</v>
      </c>
      <c r="G1431" s="3">
        <f t="shared" si="52"/>
        <v>90625.383880000009</v>
      </c>
      <c r="H1431" s="3">
        <f t="shared" si="41"/>
        <v>0.38000000000465661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107229.98</v>
      </c>
      <c r="D1432" s="2">
        <f>'RAS-funkcijski'!E36</f>
        <v>132797.89000000001</v>
      </c>
      <c r="E1432" s="2">
        <v>0</v>
      </c>
      <c r="F1432" s="2">
        <v>0</v>
      </c>
      <c r="G1432" s="3">
        <f t="shared" si="52"/>
        <v>11930.424320000002</v>
      </c>
      <c r="H1432" s="3">
        <f t="shared" si="41"/>
        <v>0.1299999999901047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107229.98</v>
      </c>
      <c r="D1433" s="2">
        <f>'RAS-funkcijski'!E37</f>
        <v>132797.89000000001</v>
      </c>
      <c r="E1433" s="2">
        <v>0</v>
      </c>
      <c r="F1433" s="2">
        <v>0</v>
      </c>
      <c r="G1433" s="3">
        <f t="shared" si="52"/>
        <v>12303.250080000002</v>
      </c>
      <c r="H1433" s="3">
        <f t="shared" si="41"/>
        <v>0.1299999999901047</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394162.05</v>
      </c>
      <c r="D1450" s="2">
        <f>'RAS-funkcijski'!E54</f>
        <v>846489.71</v>
      </c>
      <c r="E1450" s="2">
        <v>0</v>
      </c>
      <c r="F1450" s="2">
        <v>0</v>
      </c>
      <c r="G1450" s="3">
        <f t="shared" si="52"/>
        <v>104357.0735</v>
      </c>
      <c r="H1450" s="3">
        <f t="shared" si="63"/>
        <v>0.34000000002561137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394162.05</v>
      </c>
      <c r="D1451" s="2">
        <f>'RAS-funkcijski'!E55</f>
        <v>846489.71</v>
      </c>
      <c r="E1451" s="2">
        <v>0</v>
      </c>
      <c r="F1451" s="2">
        <v>0</v>
      </c>
      <c r="G1451" s="3">
        <f t="shared" si="52"/>
        <v>106444.21497</v>
      </c>
      <c r="H1451" s="3">
        <f t="shared" si="63"/>
        <v>0.34000000002561137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130707.25</v>
      </c>
      <c r="D1457" s="2">
        <f>'RAS-funkcijski'!E61</f>
        <v>0</v>
      </c>
      <c r="E1457" s="2">
        <v>0</v>
      </c>
      <c r="F1457" s="2">
        <v>0</v>
      </c>
      <c r="G1457" s="3">
        <f t="shared" si="52"/>
        <v>7450.3132500000002</v>
      </c>
      <c r="H1457" s="3">
        <f t="shared" si="63"/>
        <v>0.25</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130707.25</v>
      </c>
      <c r="D1460" s="2">
        <f>'RAS-funkcijski'!E64</f>
        <v>0</v>
      </c>
      <c r="E1460" s="2">
        <v>0</v>
      </c>
      <c r="F1460" s="2">
        <v>0</v>
      </c>
      <c r="G1460" s="3">
        <f t="shared" si="52"/>
        <v>7842.4349999999995</v>
      </c>
      <c r="H1460" s="3">
        <f t="shared" si="63"/>
        <v>0.25</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313600</v>
      </c>
      <c r="D1470" s="2">
        <f>'RAS-funkcijski'!E74</f>
        <v>9562.5</v>
      </c>
      <c r="E1470" s="2">
        <v>0</v>
      </c>
      <c r="F1470" s="2">
        <v>0</v>
      </c>
      <c r="G1470" s="3">
        <f t="shared" si="52"/>
        <v>23290.750000000004</v>
      </c>
      <c r="H1470" s="3">
        <f t="shared" si="63"/>
        <v>0.5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52146.25</v>
      </c>
      <c r="D1471" s="2">
        <f>'RAS-funkcijski'!E75</f>
        <v>334375</v>
      </c>
      <c r="E1471" s="2">
        <v>0</v>
      </c>
      <c r="F1471" s="2">
        <v>0</v>
      </c>
      <c r="G1471" s="3">
        <f t="shared" si="52"/>
        <v>51183.633749999994</v>
      </c>
      <c r="H1471" s="3">
        <f t="shared" si="63"/>
        <v>0.25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52146.25</v>
      </c>
      <c r="D1472" s="2">
        <f>'RAS-funkcijski'!E76</f>
        <v>334375</v>
      </c>
      <c r="E1472" s="2">
        <v>0</v>
      </c>
      <c r="F1472" s="2">
        <v>0</v>
      </c>
      <c r="G1472" s="3">
        <f t="shared" si="52"/>
        <v>51904.53</v>
      </c>
      <c r="H1472" s="3">
        <f t="shared" si="63"/>
        <v>0.25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867418.87</v>
      </c>
      <c r="D1478" s="2">
        <f>'RAS-funkcijski'!E82</f>
        <v>1256144.5699999998</v>
      </c>
      <c r="E1478" s="2">
        <v>0</v>
      </c>
      <c r="F1478" s="2">
        <v>0</v>
      </c>
      <c r="G1478" s="3">
        <f t="shared" si="52"/>
        <v>263617.22477999999</v>
      </c>
      <c r="H1478" s="3">
        <f t="shared" si="63"/>
        <v>0.56000000017229468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273140.96999999997</v>
      </c>
      <c r="D1480" s="2">
        <f>'RAS-funkcijski'!E84</f>
        <v>355587.24</v>
      </c>
      <c r="E1480" s="2">
        <v>0</v>
      </c>
      <c r="F1480" s="2">
        <v>0</v>
      </c>
      <c r="G1480" s="3">
        <f t="shared" si="52"/>
        <v>78745.236000000004</v>
      </c>
      <c r="H1480" s="3">
        <f t="shared" si="63"/>
        <v>0.27000000001862645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118900</v>
      </c>
      <c r="D1481" s="2">
        <f>'RAS-funkcijski'!E85</f>
        <v>149775</v>
      </c>
      <c r="E1481" s="2">
        <v>0</v>
      </c>
      <c r="F1481" s="2">
        <v>0</v>
      </c>
      <c r="G1481" s="3">
        <f t="shared" si="52"/>
        <v>33894.449999999997</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159945.16</v>
      </c>
      <c r="D1482" s="2">
        <f>'RAS-funkcijski'!E86</f>
        <v>256264.72</v>
      </c>
      <c r="E1482" s="2">
        <v>0</v>
      </c>
      <c r="F1482" s="2">
        <v>0</v>
      </c>
      <c r="G1482" s="3">
        <f t="shared" si="52"/>
        <v>55142.917200000004</v>
      </c>
      <c r="H1482" s="3">
        <f t="shared" si="63"/>
        <v>0.44000000000232831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315432.74</v>
      </c>
      <c r="D1484" s="2">
        <f>'RAS-funkcijski'!E88</f>
        <v>494517.61</v>
      </c>
      <c r="E1484" s="2">
        <v>0</v>
      </c>
      <c r="F1484" s="2">
        <v>0</v>
      </c>
      <c r="G1484" s="3">
        <f t="shared" si="52"/>
        <v>109575.30864</v>
      </c>
      <c r="H1484" s="3">
        <f t="shared" si="63"/>
        <v>0.65000000002328306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33545.089999999997</v>
      </c>
      <c r="D1485" s="2">
        <f>'RAS-funkcijski'!E89</f>
        <v>90372.43</v>
      </c>
      <c r="E1485" s="2">
        <v>0</v>
      </c>
      <c r="F1485" s="2">
        <v>0</v>
      </c>
      <c r="G1485" s="3">
        <f t="shared" si="52"/>
        <v>18214.64575</v>
      </c>
      <c r="H1485" s="3">
        <f t="shared" si="63"/>
        <v>0.51999999998952262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33545.089999999997</v>
      </c>
      <c r="D1490" s="2">
        <f>'RAS-funkcijski'!E94</f>
        <v>90372.43</v>
      </c>
      <c r="E1490" s="2">
        <v>0</v>
      </c>
      <c r="F1490" s="2">
        <v>0</v>
      </c>
      <c r="G1490" s="3">
        <f t="shared" si="52"/>
        <v>19286.095499999996</v>
      </c>
      <c r="H1490" s="3">
        <f t="shared" si="63"/>
        <v>0.51999999998952262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33545.089999999997</v>
      </c>
      <c r="D1491" s="2">
        <f>'RAS-funkcijski'!E95</f>
        <v>90372.43</v>
      </c>
      <c r="E1491" s="2">
        <v>0</v>
      </c>
      <c r="F1491" s="2">
        <v>0</v>
      </c>
      <c r="G1491" s="3">
        <f t="shared" si="52"/>
        <v>19500.385450000002</v>
      </c>
      <c r="H1491" s="3">
        <f t="shared" si="63"/>
        <v>0.51999999998952262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50789</v>
      </c>
      <c r="D1503" s="2">
        <f>'RAS-funkcijski'!E107</f>
        <v>25323.33</v>
      </c>
      <c r="E1503" s="2">
        <v>0</v>
      </c>
      <c r="F1503" s="2">
        <v>0</v>
      </c>
      <c r="G1503" s="3">
        <f t="shared" si="52"/>
        <v>10447.87298</v>
      </c>
      <c r="H1503" s="3">
        <f t="shared" si="63"/>
        <v>0.33000000000174623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46089</v>
      </c>
      <c r="D1504" s="2">
        <f>'RAS-funkcijski'!E108</f>
        <v>21540.33</v>
      </c>
      <c r="E1504" s="2">
        <v>0</v>
      </c>
      <c r="F1504" s="2">
        <v>0</v>
      </c>
      <c r="G1504" s="3">
        <f t="shared" si="52"/>
        <v>9273.6446399999986</v>
      </c>
      <c r="H1504" s="3">
        <f t="shared" si="63"/>
        <v>0.33000000000174623</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1000</v>
      </c>
      <c r="D1505" s="2">
        <f>'RAS-funkcijski'!E109</f>
        <v>0</v>
      </c>
      <c r="E1505" s="2">
        <v>0</v>
      </c>
      <c r="F1505" s="2">
        <v>0</v>
      </c>
      <c r="G1505" s="3">
        <f t="shared" si="52"/>
        <v>105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3700</v>
      </c>
      <c r="D1507" s="2">
        <f>'RAS-funkcijski'!E111</f>
        <v>3783</v>
      </c>
      <c r="E1507" s="2">
        <v>0</v>
      </c>
      <c r="F1507" s="2">
        <v>0</v>
      </c>
      <c r="G1507" s="3">
        <f t="shared" si="52"/>
        <v>1205.462</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1577453.79</v>
      </c>
      <c r="D1510" s="2">
        <f>'RAS-funkcijski'!E114</f>
        <v>1234876.17</v>
      </c>
      <c r="E1510" s="2">
        <v>0</v>
      </c>
      <c r="F1510" s="2">
        <v>0</v>
      </c>
      <c r="G1510" s="3">
        <f t="shared" si="52"/>
        <v>445192.67430000001</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1460753.79</v>
      </c>
      <c r="D1511" s="2">
        <f>'RAS-funkcijski'!E115</f>
        <v>1096718.76</v>
      </c>
      <c r="E1511" s="2">
        <v>0</v>
      </c>
      <c r="F1511" s="2">
        <v>0</v>
      </c>
      <c r="G1511" s="3">
        <f t="shared" si="52"/>
        <v>405615.23540999996</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748723.26</v>
      </c>
      <c r="D1512" s="2">
        <f>'RAS-funkcijski'!E116</f>
        <v>910895.59</v>
      </c>
      <c r="E1512" s="2">
        <v>0</v>
      </c>
      <c r="F1512" s="2">
        <v>0</v>
      </c>
      <c r="G1512" s="3">
        <f t="shared" si="52"/>
        <v>287897.61728000001</v>
      </c>
      <c r="H1512" s="3">
        <f t="shared" si="63"/>
        <v>0.67000000004190952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712030.53</v>
      </c>
      <c r="D1513" s="2">
        <f>'RAS-funkcijski'!E117</f>
        <v>185823.17</v>
      </c>
      <c r="E1513" s="2">
        <v>0</v>
      </c>
      <c r="F1513" s="2">
        <v>0</v>
      </c>
      <c r="G1513" s="3">
        <f t="shared" si="52"/>
        <v>122455.48631000001</v>
      </c>
      <c r="H1513" s="3">
        <f t="shared" si="63"/>
        <v>0.63999999998486601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116700</v>
      </c>
      <c r="D1517" s="2">
        <f>'RAS-funkcijski'!E121</f>
        <v>138157.41</v>
      </c>
      <c r="E1517" s="2">
        <v>0</v>
      </c>
      <c r="F1517" s="2">
        <v>0</v>
      </c>
      <c r="G1517" s="3">
        <f t="shared" si="52"/>
        <v>45982.733940000006</v>
      </c>
      <c r="H1517" s="3">
        <f t="shared" si="63"/>
        <v>0.41000000000349246</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256253.87</v>
      </c>
      <c r="D1525" s="2">
        <f>'RAS-funkcijski'!E129</f>
        <v>263245.74</v>
      </c>
      <c r="E1525" s="2">
        <v>0</v>
      </c>
      <c r="F1525" s="2">
        <v>0</v>
      </c>
      <c r="G1525" s="3">
        <f t="shared" si="52"/>
        <v>97843.168749999997</v>
      </c>
      <c r="H1525" s="3">
        <f t="shared" si="63"/>
        <v>0.39000000001396984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124376</v>
      </c>
      <c r="D1526" s="2">
        <f>'RAS-funkcijski'!E130</f>
        <v>123800</v>
      </c>
      <c r="E1526" s="2">
        <v>0</v>
      </c>
      <c r="F1526" s="2">
        <v>0</v>
      </c>
      <c r="G1526" s="3">
        <f t="shared" si="52"/>
        <v>46868.975999999995</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106856</v>
      </c>
      <c r="D1527" s="2">
        <f>'RAS-funkcijski'!E131</f>
        <v>22800</v>
      </c>
      <c r="E1527" s="2">
        <v>0</v>
      </c>
      <c r="F1527" s="2">
        <v>0</v>
      </c>
      <c r="G1527" s="3">
        <f t="shared" si="52"/>
        <v>19361.912</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17520</v>
      </c>
      <c r="D1528" s="2">
        <f>'RAS-funkcijski'!E132</f>
        <v>101000</v>
      </c>
      <c r="E1528" s="2">
        <v>0</v>
      </c>
      <c r="F1528" s="2">
        <v>0</v>
      </c>
      <c r="G1528" s="3">
        <f t="shared" si="52"/>
        <v>28098.560000000001</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12174</v>
      </c>
      <c r="D1531" s="2">
        <f>'RAS-funkcijski'!E135</f>
        <v>21132</v>
      </c>
      <c r="E1531" s="2">
        <v>0</v>
      </c>
      <c r="F1531" s="2">
        <v>0</v>
      </c>
      <c r="G1531" s="3">
        <f t="shared" si="52"/>
        <v>7131.3779999999997</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14461.38</v>
      </c>
      <c r="D1533" s="2">
        <f>'RAS-funkcijski'!E137</f>
        <v>28266.77</v>
      </c>
      <c r="E1533" s="2">
        <v>0</v>
      </c>
      <c r="F1533" s="2">
        <v>0</v>
      </c>
      <c r="G1533" s="3">
        <f t="shared" si="52"/>
        <v>9442.3243600000005</v>
      </c>
      <c r="H1533" s="3">
        <f t="shared" si="63"/>
        <v>0.60999999999876309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105242.49</v>
      </c>
      <c r="D1534" s="2">
        <f>'RAS-funkcijski'!E138</f>
        <v>90046.97</v>
      </c>
      <c r="E1534" s="2">
        <v>0</v>
      </c>
      <c r="F1534" s="2">
        <v>0</v>
      </c>
      <c r="G1534" s="3">
        <f t="shared" si="52"/>
        <v>38235.081620000004</v>
      </c>
      <c r="H1534" s="3">
        <f t="shared" si="63"/>
        <v>0.52000000000407454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4928569.3899999997</v>
      </c>
      <c r="D1537" s="14">
        <f>'RAS-funkcijski'!E141</f>
        <v>5929827.4900000002</v>
      </c>
      <c r="E1537" s="14">
        <v>0</v>
      </c>
      <c r="F1537" s="14">
        <v>0</v>
      </c>
      <c r="G1537" s="15">
        <f t="shared" si="52"/>
        <v>2299986.73869</v>
      </c>
      <c r="H1537" s="15">
        <f t="shared" si="63"/>
        <v>0.87999999988824129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335859.75</v>
      </c>
      <c r="E1538" s="7">
        <v>0</v>
      </c>
      <c r="F1538" s="7">
        <v>0</v>
      </c>
      <c r="G1538" s="8">
        <f t="shared" si="52"/>
        <v>671.71950000000004</v>
      </c>
      <c r="H1538" s="8">
        <f t="shared" si="63"/>
        <v>0.25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335859.75</v>
      </c>
      <c r="E1539" s="2">
        <v>0</v>
      </c>
      <c r="F1539" s="2">
        <v>0</v>
      </c>
      <c r="G1539" s="3">
        <f t="shared" si="52"/>
        <v>1343.4390000000001</v>
      </c>
      <c r="H1539" s="3">
        <f t="shared" si="63"/>
        <v>0.25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335859.75</v>
      </c>
      <c r="E1540" s="2">
        <v>0</v>
      </c>
      <c r="F1540" s="2">
        <v>0</v>
      </c>
      <c r="G1540" s="3">
        <f t="shared" si="52"/>
        <v>2015.1585</v>
      </c>
      <c r="H1540" s="3">
        <f t="shared" si="63"/>
        <v>0.25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1135.6099999999999</v>
      </c>
      <c r="E1541" s="2">
        <v>0</v>
      </c>
      <c r="F1541" s="2">
        <v>0</v>
      </c>
      <c r="G1541" s="3">
        <f t="shared" si="52"/>
        <v>9.0848800000000001</v>
      </c>
      <c r="H1541" s="3">
        <f t="shared" si="63"/>
        <v>0.39000000000010004</v>
      </c>
      <c r="I1541" s="11">
        <f t="shared" ref="I1541:I1546" si="64">G1541*H1541</f>
        <v>3.5431032000009091</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334724.14</v>
      </c>
      <c r="E1542" s="2">
        <v>0</v>
      </c>
      <c r="F1542" s="2">
        <v>0</v>
      </c>
      <c r="G1542" s="3">
        <f t="shared" si="52"/>
        <v>3347.2414000000003</v>
      </c>
      <c r="H1542" s="3">
        <f t="shared" si="63"/>
        <v>0.14000000001396984</v>
      </c>
      <c r="I1542" s="11">
        <f t="shared" si="64"/>
        <v>468.61379604676046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383343.52</v>
      </c>
      <c r="D1582" s="7"/>
      <c r="E1582" s="7">
        <v>0</v>
      </c>
      <c r="F1582" s="7">
        <v>0</v>
      </c>
      <c r="G1582" s="8">
        <f t="shared" ref="G1582:G1686" si="70">B1582/1000*C1582</f>
        <v>383.34352000000001</v>
      </c>
      <c r="H1582" s="8">
        <f t="shared" ref="H1582:H1686" si="71">ABS(C1582-ROUND(C1582,0))</f>
        <v>0.47999999998137355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6946131</v>
      </c>
      <c r="D1583" s="2">
        <v>0</v>
      </c>
      <c r="E1583" s="2">
        <v>0</v>
      </c>
      <c r="F1583" s="2">
        <v>0</v>
      </c>
      <c r="G1583" s="3">
        <f t="shared" si="70"/>
        <v>13892.262000000001</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159.26</v>
      </c>
      <c r="D1584" s="2">
        <v>0</v>
      </c>
      <c r="E1584" s="2">
        <v>0</v>
      </c>
      <c r="F1584" s="2">
        <v>0</v>
      </c>
      <c r="G1584" s="3">
        <f t="shared" si="70"/>
        <v>0.47777999999999998</v>
      </c>
      <c r="H1584" s="3">
        <f t="shared" si="71"/>
        <v>0.25999999999999091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5353767.3400000008</v>
      </c>
      <c r="D1585" s="2">
        <v>0</v>
      </c>
      <c r="E1585" s="2">
        <v>0</v>
      </c>
      <c r="F1585" s="2">
        <v>0</v>
      </c>
      <c r="G1585" s="3">
        <f t="shared" si="70"/>
        <v>21415.069360000005</v>
      </c>
      <c r="H1585" s="3">
        <f t="shared" si="71"/>
        <v>0.34000000078231096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1577374.68</v>
      </c>
      <c r="D1586" s="2">
        <v>0</v>
      </c>
      <c r="E1586" s="2">
        <v>0</v>
      </c>
      <c r="F1586" s="2">
        <v>0</v>
      </c>
      <c r="G1586" s="3">
        <f t="shared" si="70"/>
        <v>7886.8733999999995</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2179637.23</v>
      </c>
      <c r="D1587" s="2">
        <v>0</v>
      </c>
      <c r="E1587" s="2">
        <v>0</v>
      </c>
      <c r="F1587" s="2">
        <v>0</v>
      </c>
      <c r="G1587" s="3">
        <f t="shared" si="70"/>
        <v>13077.82338</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8403.56</v>
      </c>
      <c r="D1588" s="2">
        <v>0</v>
      </c>
      <c r="E1588" s="2">
        <v>0</v>
      </c>
      <c r="F1588" s="2">
        <v>0</v>
      </c>
      <c r="G1588" s="3">
        <f t="shared" si="70"/>
        <v>58.824919999999999</v>
      </c>
      <c r="H1588" s="3">
        <f t="shared" si="71"/>
        <v>0.44000000000050932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668890.96</v>
      </c>
      <c r="D1589" s="2">
        <v>0</v>
      </c>
      <c r="E1589" s="2">
        <v>0</v>
      </c>
      <c r="F1589" s="2">
        <v>0</v>
      </c>
      <c r="G1589" s="3">
        <f t="shared" si="70"/>
        <v>5351.1276799999996</v>
      </c>
      <c r="H1589" s="3">
        <f t="shared" si="71"/>
        <v>4.0000000037252903E-2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387068.15</v>
      </c>
      <c r="D1591" s="2">
        <v>0</v>
      </c>
      <c r="E1591" s="2">
        <v>0</v>
      </c>
      <c r="F1591" s="2">
        <v>0</v>
      </c>
      <c r="G1591" s="3">
        <f t="shared" si="70"/>
        <v>3870.6815000000001</v>
      </c>
      <c r="H1591" s="3">
        <f t="shared" si="71"/>
        <v>0.15000000002328306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410887.73</v>
      </c>
      <c r="D1592" s="2">
        <v>0</v>
      </c>
      <c r="E1592" s="2">
        <v>0</v>
      </c>
      <c r="F1592" s="2">
        <v>0</v>
      </c>
      <c r="G1592" s="3">
        <f t="shared" si="70"/>
        <v>4519.7650299999996</v>
      </c>
      <c r="H1592" s="3">
        <f t="shared" si="71"/>
        <v>0.27000000001862645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121505.03</v>
      </c>
      <c r="D1593" s="2">
        <v>0</v>
      </c>
      <c r="E1593" s="2">
        <v>0</v>
      </c>
      <c r="F1593" s="2">
        <v>0</v>
      </c>
      <c r="G1593" s="3">
        <f t="shared" si="70"/>
        <v>1458.0603599999999</v>
      </c>
      <c r="H1593" s="3">
        <f t="shared" si="71"/>
        <v>2.9999999998835847E-2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831130.93</v>
      </c>
      <c r="D1594" s="2">
        <v>0</v>
      </c>
      <c r="E1594" s="2">
        <v>0</v>
      </c>
      <c r="F1594" s="2">
        <v>0</v>
      </c>
      <c r="G1594" s="3">
        <f t="shared" si="70"/>
        <v>10804.702090000001</v>
      </c>
      <c r="H1594" s="3">
        <f t="shared" si="71"/>
        <v>6.9999999948777258E-2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729975.45</v>
      </c>
      <c r="D1595" s="2">
        <v>0</v>
      </c>
      <c r="E1595" s="2">
        <v>0</v>
      </c>
      <c r="F1595" s="2">
        <v>0</v>
      </c>
      <c r="G1595" s="3">
        <f t="shared" si="70"/>
        <v>10219.656299999999</v>
      </c>
      <c r="H1595" s="3">
        <f t="shared" si="71"/>
        <v>0.44999999995343387</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729975.45</v>
      </c>
      <c r="D1599" s="2">
        <v>0</v>
      </c>
      <c r="E1599" s="2">
        <v>0</v>
      </c>
      <c r="F1599" s="2">
        <v>0</v>
      </c>
      <c r="G1599" s="3">
        <f t="shared" si="70"/>
        <v>13139.558099999998</v>
      </c>
      <c r="H1599" s="3">
        <f t="shared" si="71"/>
        <v>0.44999999995343387</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31098.02</v>
      </c>
      <c r="D1601" s="2">
        <v>0</v>
      </c>
      <c r="E1601" s="2">
        <v>0</v>
      </c>
      <c r="F1601" s="2">
        <v>0</v>
      </c>
      <c r="G1601" s="3">
        <f>B1601/1000*C1601</f>
        <v>621.96040000000005</v>
      </c>
      <c r="H1601" s="3">
        <f>ABS(C1601-ROUND(C1601,0))</f>
        <v>2.0000000000436557E-2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6163910.2000000011</v>
      </c>
      <c r="D1602" s="2">
        <v>0</v>
      </c>
      <c r="E1602" s="2">
        <v>0</v>
      </c>
      <c r="F1602" s="2">
        <v>0</v>
      </c>
      <c r="G1602" s="3">
        <f t="shared" si="70"/>
        <v>129442.11420000003</v>
      </c>
      <c r="H1602" s="3">
        <f t="shared" si="71"/>
        <v>0.20000000111758709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5117004.7700000005</v>
      </c>
      <c r="D1604" s="2">
        <v>0</v>
      </c>
      <c r="E1604" s="2">
        <v>0</v>
      </c>
      <c r="F1604" s="2">
        <v>0</v>
      </c>
      <c r="G1604" s="3">
        <f t="shared" si="70"/>
        <v>117691.10971</v>
      </c>
      <c r="H1604" s="3">
        <f t="shared" si="71"/>
        <v>0.22999999951571226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707591.19</v>
      </c>
      <c r="D1605" s="2">
        <v>0</v>
      </c>
      <c r="E1605" s="2">
        <v>0</v>
      </c>
      <c r="F1605" s="2">
        <v>0</v>
      </c>
      <c r="G1605" s="3">
        <f t="shared" si="70"/>
        <v>16982.188559999999</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2599020.04</v>
      </c>
      <c r="D1606" s="2">
        <v>0</v>
      </c>
      <c r="E1606" s="2">
        <v>0</v>
      </c>
      <c r="F1606" s="2">
        <v>0</v>
      </c>
      <c r="G1606" s="3">
        <f t="shared" si="70"/>
        <v>64975.501000000004</v>
      </c>
      <c r="H1606" s="3">
        <f t="shared" si="71"/>
        <v>4.0000000037252903E-2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179522.68</v>
      </c>
      <c r="D1607" s="2">
        <v>0</v>
      </c>
      <c r="E1607" s="2">
        <v>0</v>
      </c>
      <c r="F1607" s="2">
        <v>0</v>
      </c>
      <c r="G1607" s="3">
        <f t="shared" si="70"/>
        <v>4667.58968</v>
      </c>
      <c r="H1607" s="3">
        <f t="shared" si="71"/>
        <v>0.32000000000698492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670135.65</v>
      </c>
      <c r="D1608" s="2">
        <v>0</v>
      </c>
      <c r="E1608" s="2">
        <v>0</v>
      </c>
      <c r="F1608" s="2">
        <v>0</v>
      </c>
      <c r="G1608" s="3">
        <f t="shared" si="70"/>
        <v>18093.662550000001</v>
      </c>
      <c r="H1608" s="3">
        <f t="shared" si="71"/>
        <v>0.34999999997671694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409080.22</v>
      </c>
      <c r="D1610" s="2">
        <v>0</v>
      </c>
      <c r="E1610" s="2">
        <v>0</v>
      </c>
      <c r="F1610" s="2">
        <v>0</v>
      </c>
      <c r="G1610" s="3">
        <f t="shared" si="70"/>
        <v>11863.32638</v>
      </c>
      <c r="H1610" s="3">
        <f t="shared" si="71"/>
        <v>0.21999999997206032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429109.08</v>
      </c>
      <c r="D1611" s="2">
        <v>0</v>
      </c>
      <c r="E1611" s="2">
        <v>0</v>
      </c>
      <c r="F1611" s="2">
        <v>0</v>
      </c>
      <c r="G1611" s="3">
        <f t="shared" si="70"/>
        <v>12873.2724</v>
      </c>
      <c r="H1611" s="3">
        <f t="shared" si="71"/>
        <v>8.0000000016298145E-2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122545.91</v>
      </c>
      <c r="D1612" s="2">
        <v>0</v>
      </c>
      <c r="E1612" s="2">
        <v>0</v>
      </c>
      <c r="F1612" s="2">
        <v>0</v>
      </c>
      <c r="G1612" s="3">
        <f t="shared" si="70"/>
        <v>3798.9232099999999</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905476.28</v>
      </c>
      <c r="D1613" s="2">
        <v>0</v>
      </c>
      <c r="E1613" s="2">
        <v>0</v>
      </c>
      <c r="F1613" s="2">
        <v>0</v>
      </c>
      <c r="G1613" s="3">
        <f t="shared" si="70"/>
        <v>28975.240960000003</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115259.28</v>
      </c>
      <c r="D1614" s="2">
        <v>0</v>
      </c>
      <c r="E1614" s="2">
        <v>0</v>
      </c>
      <c r="F1614" s="2">
        <v>0</v>
      </c>
      <c r="G1614" s="3">
        <f t="shared" si="70"/>
        <v>3803.5562400000003</v>
      </c>
      <c r="H1614" s="3">
        <f t="shared" si="71"/>
        <v>0.27999999999883585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115259.28</v>
      </c>
      <c r="D1618" s="2">
        <v>0</v>
      </c>
      <c r="E1618" s="2">
        <v>0</v>
      </c>
      <c r="F1618" s="2">
        <v>0</v>
      </c>
      <c r="G1618" s="3">
        <f t="shared" si="70"/>
        <v>4264.5933599999998</v>
      </c>
      <c r="H1618" s="3">
        <f t="shared" si="71"/>
        <v>0.27999999999883585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26169.87</v>
      </c>
      <c r="D1620" s="2">
        <v>0</v>
      </c>
      <c r="E1620" s="2">
        <v>0</v>
      </c>
      <c r="F1620" s="2">
        <v>0</v>
      </c>
      <c r="G1620" s="3">
        <f>B1620/1000*C1620</f>
        <v>1020.6249299999999</v>
      </c>
      <c r="H1620" s="3">
        <f>ABS(C1620-ROUND(C1620,0))</f>
        <v>0.13000000000101863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1165564.3199999984</v>
      </c>
      <c r="D1621" s="2">
        <v>0</v>
      </c>
      <c r="E1621" s="2">
        <v>0</v>
      </c>
      <c r="F1621" s="2">
        <v>0</v>
      </c>
      <c r="G1621" s="3">
        <f t="shared" si="70"/>
        <v>46622.572799999936</v>
      </c>
      <c r="H1621" s="3">
        <f t="shared" si="71"/>
        <v>0.31999999843537807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332032.59999999992</v>
      </c>
      <c r="D1622" s="2">
        <v>0</v>
      </c>
      <c r="E1622" s="2">
        <v>0</v>
      </c>
      <c r="F1622" s="2">
        <v>0</v>
      </c>
      <c r="G1622" s="3">
        <f t="shared" si="70"/>
        <v>13613.336599999997</v>
      </c>
      <c r="H1622" s="3">
        <f t="shared" si="71"/>
        <v>0.40000000008149073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332032.59999999992</v>
      </c>
      <c r="D1628" s="2">
        <v>0</v>
      </c>
      <c r="E1628" s="2">
        <v>0</v>
      </c>
      <c r="F1628" s="2">
        <v>0</v>
      </c>
      <c r="G1628" s="3">
        <f t="shared" si="70"/>
        <v>15605.532199999996</v>
      </c>
      <c r="H1628" s="3">
        <f t="shared" si="71"/>
        <v>0.40000000008149073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287798.95999999996</v>
      </c>
      <c r="D1634" s="2">
        <v>0</v>
      </c>
      <c r="E1634" s="2">
        <v>0</v>
      </c>
      <c r="F1634" s="2">
        <v>0</v>
      </c>
      <c r="G1634" s="3">
        <f t="shared" si="70"/>
        <v>15253.344879999997</v>
      </c>
      <c r="H1634" s="3">
        <f t="shared" si="71"/>
        <v>4.0000000037252903E-2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206069.66</v>
      </c>
      <c r="D1635" s="2">
        <v>0</v>
      </c>
      <c r="E1635" s="2">
        <v>0</v>
      </c>
      <c r="F1635" s="2">
        <v>0</v>
      </c>
      <c r="G1635" s="3">
        <f t="shared" si="70"/>
        <v>11127.761640000001</v>
      </c>
      <c r="H1635" s="3">
        <f t="shared" si="71"/>
        <v>0.33999999999650754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70904.679999999993</v>
      </c>
      <c r="D1636" s="2">
        <v>0</v>
      </c>
      <c r="E1636" s="2">
        <v>0</v>
      </c>
      <c r="F1636" s="2">
        <v>0</v>
      </c>
      <c r="G1636" s="3">
        <f t="shared" si="70"/>
        <v>3899.7573999999995</v>
      </c>
      <c r="H1636" s="3">
        <f t="shared" si="71"/>
        <v>0.32000000000698492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10824.61</v>
      </c>
      <c r="D1637" s="2">
        <v>0</v>
      </c>
      <c r="E1637" s="2">
        <v>0</v>
      </c>
      <c r="F1637" s="2">
        <v>0</v>
      </c>
      <c r="G1637" s="3">
        <f t="shared" si="70"/>
        <v>606.17816000000005</v>
      </c>
      <c r="H1637" s="3">
        <f t="shared" si="71"/>
        <v>0.38999999999941792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0.01</v>
      </c>
      <c r="D1638" s="2">
        <v>0</v>
      </c>
      <c r="E1638" s="2">
        <v>0</v>
      </c>
      <c r="F1638" s="2">
        <v>0</v>
      </c>
      <c r="G1638" s="3">
        <f t="shared" si="70"/>
        <v>5.7000000000000009E-4</v>
      </c>
      <c r="H1638" s="3">
        <f t="shared" si="71"/>
        <v>0.01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763.16000000000008</v>
      </c>
      <c r="D1639" s="2">
        <v>0</v>
      </c>
      <c r="E1639" s="2">
        <v>0</v>
      </c>
      <c r="F1639" s="2">
        <v>0</v>
      </c>
      <c r="G1639" s="3">
        <f t="shared" si="70"/>
        <v>44.263280000000009</v>
      </c>
      <c r="H1639" s="3">
        <f t="shared" si="71"/>
        <v>0.16000000000008185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550.82000000000005</v>
      </c>
      <c r="D1640" s="2">
        <v>0</v>
      </c>
      <c r="E1640" s="2">
        <v>0</v>
      </c>
      <c r="F1640" s="2">
        <v>0</v>
      </c>
      <c r="G1640" s="3">
        <f t="shared" si="70"/>
        <v>32.498380000000004</v>
      </c>
      <c r="H1640" s="3">
        <f t="shared" si="71"/>
        <v>0.17999999999994998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212.34</v>
      </c>
      <c r="D1641" s="2">
        <v>0</v>
      </c>
      <c r="E1641" s="2">
        <v>0</v>
      </c>
      <c r="F1641" s="2">
        <v>0</v>
      </c>
      <c r="G1641" s="3">
        <f t="shared" si="70"/>
        <v>12.740399999999999</v>
      </c>
      <c r="H1641" s="3">
        <f t="shared" si="71"/>
        <v>0.34000000000000341</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672.93</v>
      </c>
      <c r="D1644" s="2">
        <v>0</v>
      </c>
      <c r="E1644" s="2">
        <v>0</v>
      </c>
      <c r="F1644" s="2">
        <v>0</v>
      </c>
      <c r="G1644" s="3">
        <f t="shared" si="70"/>
        <v>42.394589999999994</v>
      </c>
      <c r="H1644" s="3">
        <f t="shared" si="71"/>
        <v>7.0000000000050022E-2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672.93</v>
      </c>
      <c r="D1646" s="2">
        <v>0</v>
      </c>
      <c r="E1646" s="2">
        <v>0</v>
      </c>
      <c r="F1646" s="2">
        <v>0</v>
      </c>
      <c r="G1646" s="3">
        <f t="shared" si="70"/>
        <v>43.740449999999996</v>
      </c>
      <c r="H1646" s="3">
        <f t="shared" si="71"/>
        <v>7.0000000000050022E-2</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12820.62</v>
      </c>
      <c r="D1654" s="2">
        <v>0</v>
      </c>
      <c r="E1654" s="2">
        <v>0</v>
      </c>
      <c r="F1654" s="2">
        <v>0</v>
      </c>
      <c r="G1654" s="3">
        <f t="shared" si="70"/>
        <v>935.90526</v>
      </c>
      <c r="H1654" s="3">
        <f t="shared" si="71"/>
        <v>0.37999999999919964</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12820.62</v>
      </c>
      <c r="D1655" s="2">
        <v>0</v>
      </c>
      <c r="E1655" s="2">
        <v>0</v>
      </c>
      <c r="F1655" s="2">
        <v>0</v>
      </c>
      <c r="G1655" s="3">
        <f t="shared" si="70"/>
        <v>948.72587999999996</v>
      </c>
      <c r="H1655" s="3">
        <f t="shared" si="71"/>
        <v>0.37999999999919964</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29976.93</v>
      </c>
      <c r="D1659" s="2">
        <v>0</v>
      </c>
      <c r="E1659" s="2">
        <v>0</v>
      </c>
      <c r="F1659" s="2">
        <v>0</v>
      </c>
      <c r="G1659" s="3">
        <f t="shared" si="70"/>
        <v>2338.2005399999998</v>
      </c>
      <c r="H1659" s="3">
        <f t="shared" si="71"/>
        <v>6.9999999999708962E-2</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29976.93</v>
      </c>
      <c r="D1660" s="2">
        <v>0</v>
      </c>
      <c r="E1660" s="2">
        <v>0</v>
      </c>
      <c r="F1660" s="2">
        <v>0</v>
      </c>
      <c r="G1660" s="3">
        <f t="shared" si="70"/>
        <v>2368.1774700000001</v>
      </c>
      <c r="H1660" s="3">
        <f t="shared" si="71"/>
        <v>6.9999999999708962E-2</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833531.72000000009</v>
      </c>
      <c r="D1681" s="2">
        <v>0</v>
      </c>
      <c r="E1681" s="2">
        <v>0</v>
      </c>
      <c r="F1681" s="2">
        <v>0</v>
      </c>
      <c r="G1681" s="3">
        <f t="shared" si="70"/>
        <v>83353.17200000002</v>
      </c>
      <c r="H1681" s="3">
        <f t="shared" si="71"/>
        <v>0.27999999991152436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159.26</v>
      </c>
      <c r="D1682" s="2">
        <v>0</v>
      </c>
      <c r="E1682" s="2">
        <v>0</v>
      </c>
      <c r="F1682" s="2">
        <v>0</v>
      </c>
      <c r="G1682" s="3">
        <f t="shared" si="70"/>
        <v>16.085260000000002</v>
      </c>
      <c r="H1682" s="3">
        <f t="shared" si="71"/>
        <v>0.25999999999999091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213728.14</v>
      </c>
      <c r="D1683" s="2">
        <v>0</v>
      </c>
      <c r="E1683" s="2">
        <v>0</v>
      </c>
      <c r="F1683" s="2">
        <v>0</v>
      </c>
      <c r="G1683" s="3">
        <f t="shared" si="70"/>
        <v>21800.270280000001</v>
      </c>
      <c r="H1683" s="3">
        <f t="shared" si="71"/>
        <v>0.14000000001396984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614716.17000000004</v>
      </c>
      <c r="D1685" s="2">
        <v>0</v>
      </c>
      <c r="E1685" s="2">
        <v>0</v>
      </c>
      <c r="F1685" s="2">
        <v>0</v>
      </c>
      <c r="G1685" s="3">
        <f>B1685/1000*C1685</f>
        <v>63930.481680000004</v>
      </c>
      <c r="H1685" s="3">
        <f>ABS(C1685-ROUND(C1685,0))</f>
        <v>0.17000000004190952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4928.1499999999996</v>
      </c>
      <c r="D1686" s="14">
        <v>0</v>
      </c>
      <c r="E1686" s="14">
        <v>0</v>
      </c>
      <c r="F1686" s="14">
        <v>0</v>
      </c>
      <c r="G1686" s="15">
        <f t="shared" si="70"/>
        <v>517.45574999999997</v>
      </c>
      <c r="H1686" s="15">
        <f t="shared" si="71"/>
        <v>0.1499999999996362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29871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6390891.3000000007</v>
      </c>
      <c r="I17" s="275">
        <f>'PR-RAS'!E6</f>
        <v>5928335.959999999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3730357.08</v>
      </c>
      <c r="I18" s="275">
        <f>'PR-RAS'!E152</f>
        <v>5101263.5</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3560943.3200000017</v>
      </c>
      <c r="I19" s="275">
        <f>'PR-RAS'!E649</f>
        <v>2543317.5099999979</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14749852.57</v>
      </c>
      <c r="I22" s="275">
        <f>BILANCA!E7</f>
        <v>15098995.310000001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5732644.6000000006</v>
      </c>
      <c r="I23" s="275">
        <f>BILANCA!E69</f>
        <v>6172144.6399999997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647827.08000000007</v>
      </c>
      <c r="I24" s="275">
        <f>BILANCA!E177</f>
        <v>1388118.8800000001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19834670.09</v>
      </c>
      <c r="I25" s="275">
        <f>BILANCA!E251</f>
        <v>19883021.07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834362.61</v>
      </c>
      <c r="I27" s="275">
        <f>'RAS-funkcijski'!E5</f>
        <v>1369116.81</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945699.28</v>
      </c>
      <c r="I28" s="275">
        <f>'RAS-funkcijski'!E35</f>
        <v>988850.1</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315432.74</v>
      </c>
      <c r="I29" s="275">
        <f>'RAS-funkcijski'!E88</f>
        <v>494517.61</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1577453.79</v>
      </c>
      <c r="I30" s="275">
        <f>'RAS-funkcijski'!E114</f>
        <v>1234876.17</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4928569.3899999997</v>
      </c>
      <c r="I31" s="275">
        <f>'RAS-funkcijski'!E141</f>
        <v>5929827.4900000002</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335859.75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383343.52</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1165564.3199999984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332032.59999999992</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833531.72000000009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14" zoomScaleNormal="100" workbookViewId="0">
      <selection activeCell="D152" sqref="D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6390891.3000000007</v>
      </c>
      <c r="E6" s="60">
        <f>E7+E43+E49+E82+E106+E125+E134+E140</f>
        <v>5928335.959999999</v>
      </c>
      <c r="F6" s="45">
        <f t="shared" ref="F6:F132" si="0">IF(D6&lt;&gt;0,IF(E6/D6&gt;=100,"&gt;&gt;100",E6/D6*100),"-")</f>
        <v>92.762271828970057</v>
      </c>
    </row>
    <row r="7" spans="1:24" ht="12.75" customHeight="1" x14ac:dyDescent="0.2">
      <c r="A7" s="63">
        <v>61</v>
      </c>
      <c r="B7" s="220" t="s">
        <v>17</v>
      </c>
      <c r="C7" s="247" t="s">
        <v>18</v>
      </c>
      <c r="D7" s="60">
        <f>D8+D17+D23+D29+D36+D39</f>
        <v>2655747.9200000004</v>
      </c>
      <c r="E7" s="60">
        <f>E8+E17+E23+E29+E36+E39</f>
        <v>2948980.9199999995</v>
      </c>
      <c r="F7" s="45">
        <f t="shared" si="0"/>
        <v>111.04144703613281</v>
      </c>
    </row>
    <row r="8" spans="1:24" ht="12.75" customHeight="1" x14ac:dyDescent="0.2">
      <c r="A8" s="63">
        <v>611</v>
      </c>
      <c r="B8" s="220" t="s">
        <v>19</v>
      </c>
      <c r="C8" s="247" t="s">
        <v>20</v>
      </c>
      <c r="D8" s="60">
        <f>SUM(D9:D14)-D15-D16</f>
        <v>2111137.66</v>
      </c>
      <c r="E8" s="60">
        <f>SUM(E9:E14)-E15-E16</f>
        <v>2655616.65</v>
      </c>
      <c r="F8" s="45">
        <f t="shared" si="0"/>
        <v>125.79078571314008</v>
      </c>
    </row>
    <row r="9" spans="1:24" ht="12.75" customHeight="1" x14ac:dyDescent="0.2">
      <c r="A9" s="63">
        <v>6111</v>
      </c>
      <c r="B9" s="65" t="s">
        <v>21</v>
      </c>
      <c r="C9" s="247" t="s">
        <v>22</v>
      </c>
      <c r="D9" s="194">
        <v>2111137.66</v>
      </c>
      <c r="E9" s="194">
        <v>2655616.65</v>
      </c>
      <c r="F9" s="45">
        <f t="shared" si="0"/>
        <v>125.79078571314008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473495.80999999994</v>
      </c>
      <c r="E23" s="60">
        <f t="shared" si="2"/>
        <v>225686.74</v>
      </c>
      <c r="F23" s="45">
        <f t="shared" si="0"/>
        <v>47.663936033562791</v>
      </c>
    </row>
    <row r="24" spans="1:6" ht="12.75" customHeight="1" x14ac:dyDescent="0.2">
      <c r="A24" s="63">
        <v>6131</v>
      </c>
      <c r="B24" s="65" t="s">
        <v>51</v>
      </c>
      <c r="C24" s="247" t="s">
        <v>52</v>
      </c>
      <c r="D24" s="194">
        <v>83954.65</v>
      </c>
      <c r="E24" s="194">
        <v>17088.03</v>
      </c>
      <c r="F24" s="45">
        <f t="shared" si="0"/>
        <v>20.353881530087968</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389541.16</v>
      </c>
      <c r="E27" s="194">
        <v>208598.71</v>
      </c>
      <c r="F27" s="45">
        <f t="shared" si="0"/>
        <v>53.549850803956126</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71114.45</v>
      </c>
      <c r="E29" s="60">
        <f>SUM(E30:E35)</f>
        <v>67677.53</v>
      </c>
      <c r="F29" s="45">
        <f t="shared" si="0"/>
        <v>95.167058171721791</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71114.45</v>
      </c>
      <c r="E31" s="194">
        <v>67677.53</v>
      </c>
      <c r="F31" s="45">
        <f t="shared" si="0"/>
        <v>95.167058171721791</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983180.37</v>
      </c>
      <c r="E49" s="60">
        <f>E50+E53+E58+E61+E64+E68+E71+E74+E77</f>
        <v>353755.37</v>
      </c>
      <c r="F49" s="45">
        <f t="shared" si="0"/>
        <v>35.980719387226983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724496.15</v>
      </c>
      <c r="E58" s="60">
        <f t="shared" si="9"/>
        <v>352515.37</v>
      </c>
      <c r="F58" s="45">
        <f t="shared" si="0"/>
        <v>48.656624331268013</v>
      </c>
    </row>
    <row r="59" spans="1:6" ht="24" x14ac:dyDescent="0.2">
      <c r="A59" s="63">
        <v>6331</v>
      </c>
      <c r="B59" s="65" t="s">
        <v>121</v>
      </c>
      <c r="C59" s="247" t="s">
        <v>122</v>
      </c>
      <c r="D59" s="194">
        <v>261538.65</v>
      </c>
      <c r="E59" s="194">
        <v>352515.37</v>
      </c>
      <c r="F59" s="45">
        <f t="shared" si="0"/>
        <v>134.78519140478855</v>
      </c>
    </row>
    <row r="60" spans="1:6" ht="24" x14ac:dyDescent="0.2">
      <c r="A60" s="63">
        <v>6332</v>
      </c>
      <c r="B60" s="65" t="s">
        <v>123</v>
      </c>
      <c r="C60" s="247" t="s">
        <v>124</v>
      </c>
      <c r="D60" s="194">
        <v>462957.5</v>
      </c>
      <c r="E60" s="194">
        <v>0</v>
      </c>
      <c r="F60" s="45">
        <f t="shared" si="0"/>
        <v>0</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4145.4799999999996</v>
      </c>
      <c r="E68" s="60">
        <f t="shared" si="11"/>
        <v>1240</v>
      </c>
      <c r="F68" s="45">
        <f t="shared" si="0"/>
        <v>29.912097030983148</v>
      </c>
    </row>
    <row r="69" spans="1:6" ht="12.75" customHeight="1" x14ac:dyDescent="0.2">
      <c r="A69" s="63" t="s">
        <v>141</v>
      </c>
      <c r="B69" s="64" t="s">
        <v>142</v>
      </c>
      <c r="C69" s="247" t="s">
        <v>141</v>
      </c>
      <c r="D69" s="194">
        <v>4145.4799999999996</v>
      </c>
      <c r="E69" s="194">
        <v>1240</v>
      </c>
      <c r="F69" s="45">
        <f t="shared" si="0"/>
        <v>29.912097030983148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254538.74</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254538.74</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603699.22</v>
      </c>
      <c r="E82" s="60">
        <f t="shared" si="15"/>
        <v>708887.59</v>
      </c>
      <c r="F82" s="45">
        <f t="shared" si="0"/>
        <v>117.42396983716495</v>
      </c>
    </row>
    <row r="83" spans="1:6" ht="12.75" customHeight="1" x14ac:dyDescent="0.2">
      <c r="A83" s="63">
        <v>641</v>
      </c>
      <c r="B83" s="64" t="s">
        <v>169</v>
      </c>
      <c r="C83" s="247" t="s">
        <v>170</v>
      </c>
      <c r="D83" s="60">
        <f t="shared" ref="D83:E83" si="16">SUM(D84:D90)</f>
        <v>25373.22</v>
      </c>
      <c r="E83" s="60">
        <f t="shared" si="16"/>
        <v>16982.400000000001</v>
      </c>
      <c r="F83" s="45">
        <f t="shared" si="0"/>
        <v>66.930409305559166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25373.22</v>
      </c>
      <c r="E86" s="194">
        <v>16982.400000000001</v>
      </c>
      <c r="F86" s="45">
        <f t="shared" si="0"/>
        <v>66.930409305559166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578326</v>
      </c>
      <c r="E91" s="60">
        <f t="shared" si="17"/>
        <v>691905.19</v>
      </c>
      <c r="F91" s="45">
        <f t="shared" si="0"/>
        <v>119.63930205455054</v>
      </c>
    </row>
    <row r="92" spans="1:6" ht="12.75" customHeight="1" x14ac:dyDescent="0.2">
      <c r="A92" s="63">
        <v>6421</v>
      </c>
      <c r="B92" s="64" t="s">
        <v>187</v>
      </c>
      <c r="C92" s="247" t="s">
        <v>188</v>
      </c>
      <c r="D92" s="194">
        <v>391839.04</v>
      </c>
      <c r="E92" s="194">
        <v>434439.54</v>
      </c>
      <c r="F92" s="45">
        <f t="shared" si="0"/>
        <v>110.87193864092765</v>
      </c>
    </row>
    <row r="93" spans="1:6" ht="12.75" customHeight="1" x14ac:dyDescent="0.2">
      <c r="A93" s="63">
        <v>6422</v>
      </c>
      <c r="B93" s="64" t="s">
        <v>189</v>
      </c>
      <c r="C93" s="247" t="s">
        <v>190</v>
      </c>
      <c r="D93" s="194">
        <v>23639.73</v>
      </c>
      <c r="E93" s="194">
        <v>41802.74</v>
      </c>
      <c r="F93" s="45">
        <f t="shared" si="0"/>
        <v>176.83256111639176</v>
      </c>
    </row>
    <row r="94" spans="1:6" ht="12.75" customHeight="1" x14ac:dyDescent="0.2">
      <c r="A94" s="63">
        <v>6423</v>
      </c>
      <c r="B94" s="64" t="s">
        <v>191</v>
      </c>
      <c r="C94" s="247" t="s">
        <v>192</v>
      </c>
      <c r="D94" s="194">
        <v>162847.23000000001</v>
      </c>
      <c r="E94" s="194">
        <v>215662.91</v>
      </c>
      <c r="F94" s="45">
        <f t="shared" si="0"/>
        <v>132.4326548262442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2144702.59</v>
      </c>
      <c r="E106" s="60">
        <f>E107+E112+E120+E124</f>
        <v>1916712.08</v>
      </c>
      <c r="F106" s="45">
        <f t="shared" si="0"/>
        <v>89.369597861118834</v>
      </c>
    </row>
    <row r="107" spans="1:6" ht="12.75" customHeight="1" x14ac:dyDescent="0.2">
      <c r="A107" s="63">
        <v>651</v>
      </c>
      <c r="B107" s="64" t="s">
        <v>217</v>
      </c>
      <c r="C107" s="247" t="s">
        <v>218</v>
      </c>
      <c r="D107" s="60">
        <f t="shared" ref="D107:E107" si="19">SUM(D108:D111)</f>
        <v>275274.92</v>
      </c>
      <c r="E107" s="60">
        <f t="shared" si="19"/>
        <v>222545.19</v>
      </c>
      <c r="F107" s="45">
        <f t="shared" si="0"/>
        <v>80.844702452370171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199.08</v>
      </c>
      <c r="E109" s="194">
        <v>540.79</v>
      </c>
      <c r="F109" s="45">
        <f t="shared" si="0"/>
        <v>271.64456499899535</v>
      </c>
    </row>
    <row r="110" spans="1:6" ht="12.75" customHeight="1" x14ac:dyDescent="0.2">
      <c r="A110" s="63">
        <v>6513</v>
      </c>
      <c r="B110" s="64" t="s">
        <v>223</v>
      </c>
      <c r="C110" s="247" t="s">
        <v>224</v>
      </c>
      <c r="D110" s="194">
        <v>30.79</v>
      </c>
      <c r="E110" s="194">
        <v>22.67</v>
      </c>
      <c r="F110" s="45">
        <f t="shared" si="0"/>
        <v>73.627801234166952</v>
      </c>
    </row>
    <row r="111" spans="1:6" ht="12.75" customHeight="1" x14ac:dyDescent="0.2">
      <c r="A111" s="63">
        <v>6514</v>
      </c>
      <c r="B111" s="64" t="s">
        <v>225</v>
      </c>
      <c r="C111" s="247" t="s">
        <v>226</v>
      </c>
      <c r="D111" s="194">
        <v>275045.05</v>
      </c>
      <c r="E111" s="194">
        <v>221981.73</v>
      </c>
      <c r="F111" s="45">
        <f t="shared" si="0"/>
        <v>80.70740775011221</v>
      </c>
    </row>
    <row r="112" spans="1:6" ht="12.75" customHeight="1" x14ac:dyDescent="0.2">
      <c r="A112" s="63">
        <v>652</v>
      </c>
      <c r="B112" s="64" t="s">
        <v>227</v>
      </c>
      <c r="C112" s="247" t="s">
        <v>228</v>
      </c>
      <c r="D112" s="60">
        <f t="shared" ref="D112:E112" si="20">SUM(D113:D119)</f>
        <v>125624.81</v>
      </c>
      <c r="E112" s="60">
        <f t="shared" si="20"/>
        <v>142043.79</v>
      </c>
      <c r="F112" s="45">
        <f t="shared" si="0"/>
        <v>113.06985459321292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14992.09</v>
      </c>
      <c r="E114" s="194">
        <v>9847.85</v>
      </c>
      <c r="F114" s="45">
        <f t="shared" si="0"/>
        <v>65.686972263373562</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110632.72</v>
      </c>
      <c r="E117" s="194">
        <v>132195.94</v>
      </c>
      <c r="F117" s="45">
        <f t="shared" si="0"/>
        <v>119.49081609852854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1743802.8599999999</v>
      </c>
      <c r="E120" s="60">
        <f t="shared" si="21"/>
        <v>1552123.1</v>
      </c>
      <c r="F120" s="45">
        <f t="shared" si="0"/>
        <v>89.007945542651541</v>
      </c>
    </row>
    <row r="121" spans="1:6" ht="12.75" customHeight="1" x14ac:dyDescent="0.2">
      <c r="A121" s="63">
        <v>6531</v>
      </c>
      <c r="B121" s="64" t="s">
        <v>245</v>
      </c>
      <c r="C121" s="247" t="s">
        <v>246</v>
      </c>
      <c r="D121" s="194">
        <v>909120.59</v>
      </c>
      <c r="E121" s="194">
        <v>807437.66</v>
      </c>
      <c r="F121" s="45">
        <f t="shared" si="0"/>
        <v>88.815242871135496</v>
      </c>
    </row>
    <row r="122" spans="1:6" ht="12.75" customHeight="1" x14ac:dyDescent="0.2">
      <c r="A122" s="63">
        <v>6532</v>
      </c>
      <c r="B122" s="64" t="s">
        <v>247</v>
      </c>
      <c r="C122" s="247" t="s">
        <v>248</v>
      </c>
      <c r="D122" s="194">
        <v>834682.27</v>
      </c>
      <c r="E122" s="194">
        <v>744685.44</v>
      </c>
      <c r="F122" s="45">
        <f t="shared" si="0"/>
        <v>89.217833751278789</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3561.2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3561.2</v>
      </c>
      <c r="E151" s="194">
        <v>0</v>
      </c>
      <c r="F151" s="45">
        <f t="shared" si="26"/>
        <v>0</v>
      </c>
    </row>
    <row r="152" spans="1:6" ht="12.75" customHeight="1" x14ac:dyDescent="0.2">
      <c r="A152" s="63">
        <v>3</v>
      </c>
      <c r="B152" s="64" t="s">
        <v>307</v>
      </c>
      <c r="C152" s="247" t="s">
        <v>13</v>
      </c>
      <c r="D152" s="60">
        <f>D153+D164+D202+D221+D230+D262+D273</f>
        <v>3730357.08</v>
      </c>
      <c r="E152" s="60">
        <f>E153+E164+E202+E221+E230+E262+E273</f>
        <v>5101263.5</v>
      </c>
      <c r="F152" s="45">
        <f t="shared" si="26"/>
        <v>136.75000517644816</v>
      </c>
    </row>
    <row r="153" spans="1:6" ht="12.75" customHeight="1" x14ac:dyDescent="0.2">
      <c r="A153" s="63">
        <v>31</v>
      </c>
      <c r="B153" s="64" t="s">
        <v>308</v>
      </c>
      <c r="C153" s="247" t="s">
        <v>309</v>
      </c>
      <c r="D153" s="60">
        <f t="shared" ref="D153:E153" si="30">D154+D159+D160</f>
        <v>983909.77</v>
      </c>
      <c r="E153" s="60">
        <f t="shared" si="30"/>
        <v>1410940.8399999999</v>
      </c>
      <c r="F153" s="45">
        <f t="shared" si="26"/>
        <v>143.40144625253592</v>
      </c>
    </row>
    <row r="154" spans="1:6" ht="12.75" customHeight="1" x14ac:dyDescent="0.2">
      <c r="A154" s="63">
        <v>311</v>
      </c>
      <c r="B154" s="64" t="s">
        <v>310</v>
      </c>
      <c r="C154" s="247" t="s">
        <v>311</v>
      </c>
      <c r="D154" s="60">
        <f t="shared" ref="D154:E154" si="31">SUM(D155:D158)</f>
        <v>741069.97</v>
      </c>
      <c r="E154" s="60">
        <f t="shared" si="31"/>
        <v>1067860.43</v>
      </c>
      <c r="F154" s="45">
        <f t="shared" si="26"/>
        <v>144.09711271932932</v>
      </c>
    </row>
    <row r="155" spans="1:6" ht="12.75" customHeight="1" x14ac:dyDescent="0.2">
      <c r="A155" s="63">
        <v>3111</v>
      </c>
      <c r="B155" s="64" t="s">
        <v>312</v>
      </c>
      <c r="C155" s="247" t="s">
        <v>313</v>
      </c>
      <c r="D155" s="194">
        <v>741069.97</v>
      </c>
      <c r="E155" s="194">
        <v>1067860.43</v>
      </c>
      <c r="F155" s="45">
        <f t="shared" si="26"/>
        <v>144.09711271932932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124582.28</v>
      </c>
      <c r="E159" s="194">
        <v>174335.97</v>
      </c>
      <c r="F159" s="45">
        <f t="shared" si="26"/>
        <v>139.93640989713788</v>
      </c>
    </row>
    <row r="160" spans="1:6" ht="12.75" customHeight="1" x14ac:dyDescent="0.2">
      <c r="A160" s="63">
        <v>313</v>
      </c>
      <c r="B160" s="65" t="s">
        <v>322</v>
      </c>
      <c r="C160" s="247" t="s">
        <v>323</v>
      </c>
      <c r="D160" s="60">
        <f t="shared" ref="D160:E160" si="32">SUM(D161:D163)</f>
        <v>118257.52</v>
      </c>
      <c r="E160" s="60">
        <f t="shared" si="32"/>
        <v>168744.44</v>
      </c>
      <c r="F160" s="45">
        <f t="shared" si="26"/>
        <v>142.69235478640175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118257.52</v>
      </c>
      <c r="E162" s="194">
        <v>168744.44</v>
      </c>
      <c r="F162" s="45">
        <f t="shared" si="26"/>
        <v>142.69235478640175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1135283.95</v>
      </c>
      <c r="E164" s="60">
        <f>E165+E170+E178+E188+E189+E194</f>
        <v>1594392.53</v>
      </c>
      <c r="F164" s="45">
        <f t="shared" si="26"/>
        <v>140.43997803368927</v>
      </c>
    </row>
    <row r="165" spans="1:6" ht="12.75" customHeight="1" x14ac:dyDescent="0.2">
      <c r="A165" s="63">
        <v>321</v>
      </c>
      <c r="B165" s="64" t="s">
        <v>332</v>
      </c>
      <c r="C165" s="247" t="s">
        <v>333</v>
      </c>
      <c r="D165" s="60">
        <f t="shared" ref="D165:E165" si="33">SUM(D166:D169)</f>
        <v>30019.200000000001</v>
      </c>
      <c r="E165" s="60">
        <f t="shared" si="33"/>
        <v>32278.04</v>
      </c>
      <c r="F165" s="45">
        <f t="shared" si="26"/>
        <v>107.52465089009699</v>
      </c>
    </row>
    <row r="166" spans="1:6" ht="12.75" customHeight="1" x14ac:dyDescent="0.2">
      <c r="A166" s="63">
        <v>3211</v>
      </c>
      <c r="B166" s="64" t="s">
        <v>334</v>
      </c>
      <c r="C166" s="247" t="s">
        <v>335</v>
      </c>
      <c r="D166" s="194">
        <v>2548.66</v>
      </c>
      <c r="E166" s="194">
        <v>1496.58</v>
      </c>
      <c r="F166" s="45">
        <f t="shared" si="26"/>
        <v>58.720268690213686</v>
      </c>
    </row>
    <row r="167" spans="1:6" ht="12.75" customHeight="1" x14ac:dyDescent="0.2">
      <c r="A167" s="63">
        <v>3212</v>
      </c>
      <c r="B167" s="64" t="s">
        <v>336</v>
      </c>
      <c r="C167" s="247" t="s">
        <v>337</v>
      </c>
      <c r="D167" s="194">
        <v>24723.5</v>
      </c>
      <c r="E167" s="194">
        <v>27102</v>
      </c>
      <c r="F167" s="45">
        <f t="shared" si="26"/>
        <v>109.62040164216231</v>
      </c>
    </row>
    <row r="168" spans="1:6" ht="12.75" customHeight="1" x14ac:dyDescent="0.2">
      <c r="A168" s="63">
        <v>3213</v>
      </c>
      <c r="B168" s="64" t="s">
        <v>338</v>
      </c>
      <c r="C168" s="247" t="s">
        <v>339</v>
      </c>
      <c r="D168" s="194">
        <v>2747.04</v>
      </c>
      <c r="E168" s="194">
        <v>3679.46</v>
      </c>
      <c r="F168" s="45">
        <f t="shared" si="26"/>
        <v>133.94271652396762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224189.64999999997</v>
      </c>
      <c r="E170" s="60">
        <f t="shared" si="34"/>
        <v>369021.47</v>
      </c>
      <c r="F170" s="45">
        <f t="shared" si="26"/>
        <v>164.6023667907952</v>
      </c>
    </row>
    <row r="171" spans="1:6" ht="12.75" customHeight="1" x14ac:dyDescent="0.2">
      <c r="A171" s="63">
        <v>3221</v>
      </c>
      <c r="B171" s="64" t="s">
        <v>344</v>
      </c>
      <c r="C171" s="247" t="s">
        <v>345</v>
      </c>
      <c r="D171" s="194">
        <v>30693.88</v>
      </c>
      <c r="E171" s="194">
        <v>40658.199999999997</v>
      </c>
      <c r="F171" s="45">
        <f t="shared" si="26"/>
        <v>132.46353996301542</v>
      </c>
    </row>
    <row r="172" spans="1:6" ht="12.75" customHeight="1" x14ac:dyDescent="0.2">
      <c r="A172" s="63">
        <v>3222</v>
      </c>
      <c r="B172" s="64" t="s">
        <v>346</v>
      </c>
      <c r="C172" s="247" t="s">
        <v>347</v>
      </c>
      <c r="D172" s="194">
        <v>48093.48</v>
      </c>
      <c r="E172" s="194">
        <v>67825.53</v>
      </c>
      <c r="F172" s="45">
        <f t="shared" si="26"/>
        <v>141.02853442919911</v>
      </c>
    </row>
    <row r="173" spans="1:6" ht="12.75" customHeight="1" x14ac:dyDescent="0.2">
      <c r="A173" s="63">
        <v>3223</v>
      </c>
      <c r="B173" s="65" t="s">
        <v>348</v>
      </c>
      <c r="C173" s="247" t="s">
        <v>349</v>
      </c>
      <c r="D173" s="194">
        <v>133515.85999999999</v>
      </c>
      <c r="E173" s="194">
        <v>251301.76000000001</v>
      </c>
      <c r="F173" s="45">
        <f t="shared" si="26"/>
        <v>188.2186580680378</v>
      </c>
    </row>
    <row r="174" spans="1:6" ht="12.75" customHeight="1" x14ac:dyDescent="0.2">
      <c r="A174" s="63">
        <v>3224</v>
      </c>
      <c r="B174" s="65" t="s">
        <v>350</v>
      </c>
      <c r="C174" s="247" t="s">
        <v>351</v>
      </c>
      <c r="D174" s="194">
        <v>4132.16</v>
      </c>
      <c r="E174" s="194">
        <v>3878.05</v>
      </c>
      <c r="F174" s="45">
        <f t="shared" si="26"/>
        <v>93.85043173546039</v>
      </c>
    </row>
    <row r="175" spans="1:6" ht="12.75" customHeight="1" x14ac:dyDescent="0.2">
      <c r="A175" s="63">
        <v>3225</v>
      </c>
      <c r="B175" s="65" t="s">
        <v>352</v>
      </c>
      <c r="C175" s="247" t="s">
        <v>353</v>
      </c>
      <c r="D175" s="194">
        <v>7754.27</v>
      </c>
      <c r="E175" s="194">
        <v>5357.93</v>
      </c>
      <c r="F175" s="45">
        <f t="shared" si="26"/>
        <v>69.096510696687119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792580.66</v>
      </c>
      <c r="E178" s="60">
        <f t="shared" si="35"/>
        <v>1057601.55</v>
      </c>
      <c r="F178" s="45">
        <f t="shared" si="26"/>
        <v>133.43771850299754</v>
      </c>
    </row>
    <row r="179" spans="1:6" ht="12.75" customHeight="1" x14ac:dyDescent="0.2">
      <c r="A179" s="63">
        <v>3231</v>
      </c>
      <c r="B179" s="65" t="s">
        <v>360</v>
      </c>
      <c r="C179" s="247" t="s">
        <v>361</v>
      </c>
      <c r="D179" s="194">
        <v>21181.65</v>
      </c>
      <c r="E179" s="194">
        <v>29660.42</v>
      </c>
      <c r="F179" s="45">
        <f t="shared" si="26"/>
        <v>140.02884572259478</v>
      </c>
    </row>
    <row r="180" spans="1:6" ht="12.75" customHeight="1" x14ac:dyDescent="0.2">
      <c r="A180" s="63">
        <v>3232</v>
      </c>
      <c r="B180" s="65" t="s">
        <v>362</v>
      </c>
      <c r="C180" s="247" t="s">
        <v>363</v>
      </c>
      <c r="D180" s="194">
        <v>404036.91</v>
      </c>
      <c r="E180" s="194">
        <v>566832.98</v>
      </c>
      <c r="F180" s="45">
        <f t="shared" si="26"/>
        <v>140.2923757633925</v>
      </c>
    </row>
    <row r="181" spans="1:6" ht="12.75" customHeight="1" x14ac:dyDescent="0.2">
      <c r="A181" s="63">
        <v>3233</v>
      </c>
      <c r="B181" s="65" t="s">
        <v>364</v>
      </c>
      <c r="C181" s="247" t="s">
        <v>365</v>
      </c>
      <c r="D181" s="194">
        <v>17752.95</v>
      </c>
      <c r="E181" s="194">
        <v>30231.200000000001</v>
      </c>
      <c r="F181" s="45">
        <f t="shared" si="26"/>
        <v>170.28831827949719</v>
      </c>
    </row>
    <row r="182" spans="1:6" ht="12.75" customHeight="1" x14ac:dyDescent="0.2">
      <c r="A182" s="63">
        <v>3234</v>
      </c>
      <c r="B182" s="65" t="s">
        <v>366</v>
      </c>
      <c r="C182" s="247" t="s">
        <v>367</v>
      </c>
      <c r="D182" s="194">
        <v>133894.67000000001</v>
      </c>
      <c r="E182" s="194">
        <v>70937.87</v>
      </c>
      <c r="F182" s="45">
        <f t="shared" si="26"/>
        <v>52.980353885632638</v>
      </c>
    </row>
    <row r="183" spans="1:6" ht="12.75" customHeight="1" x14ac:dyDescent="0.2">
      <c r="A183" s="63">
        <v>3235</v>
      </c>
      <c r="B183" s="64" t="s">
        <v>368</v>
      </c>
      <c r="C183" s="247" t="s">
        <v>369</v>
      </c>
      <c r="D183" s="194">
        <v>14722.75</v>
      </c>
      <c r="E183" s="194">
        <v>18231.740000000002</v>
      </c>
      <c r="F183" s="45">
        <f t="shared" si="26"/>
        <v>123.83379463755074</v>
      </c>
    </row>
    <row r="184" spans="1:6" ht="12.75" customHeight="1" x14ac:dyDescent="0.2">
      <c r="A184" s="63">
        <v>3236</v>
      </c>
      <c r="B184" s="64" t="s">
        <v>370</v>
      </c>
      <c r="C184" s="247" t="s">
        <v>371</v>
      </c>
      <c r="D184" s="194">
        <v>6409.9</v>
      </c>
      <c r="E184" s="194">
        <v>8085.87</v>
      </c>
      <c r="F184" s="45">
        <f t="shared" si="26"/>
        <v>126.1465857501677</v>
      </c>
    </row>
    <row r="185" spans="1:6" ht="12.75" customHeight="1" x14ac:dyDescent="0.2">
      <c r="A185" s="63">
        <v>3237</v>
      </c>
      <c r="B185" s="64" t="s">
        <v>372</v>
      </c>
      <c r="C185" s="247" t="s">
        <v>373</v>
      </c>
      <c r="D185" s="194">
        <v>161199.22</v>
      </c>
      <c r="E185" s="194">
        <v>190698.7</v>
      </c>
      <c r="F185" s="45">
        <f t="shared" si="26"/>
        <v>118.30001410676803</v>
      </c>
    </row>
    <row r="186" spans="1:6" ht="12.75" customHeight="1" x14ac:dyDescent="0.2">
      <c r="A186" s="63">
        <v>3238</v>
      </c>
      <c r="B186" s="64" t="s">
        <v>374</v>
      </c>
      <c r="C186" s="247" t="s">
        <v>375</v>
      </c>
      <c r="D186" s="194">
        <v>5168.8500000000004</v>
      </c>
      <c r="E186" s="194">
        <v>6891.46</v>
      </c>
      <c r="F186" s="45">
        <f t="shared" si="26"/>
        <v>133.32675546785066</v>
      </c>
    </row>
    <row r="187" spans="1:6" ht="12.75" customHeight="1" x14ac:dyDescent="0.2">
      <c r="A187" s="63">
        <v>3239</v>
      </c>
      <c r="B187" s="64" t="s">
        <v>376</v>
      </c>
      <c r="C187" s="247" t="s">
        <v>377</v>
      </c>
      <c r="D187" s="194">
        <v>28213.759999999998</v>
      </c>
      <c r="E187" s="194">
        <v>136031.31</v>
      </c>
      <c r="F187" s="45">
        <f t="shared" si="26"/>
        <v>482.14527237773348</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88494.44</v>
      </c>
      <c r="E194" s="60">
        <f t="shared" si="36"/>
        <v>135491.47</v>
      </c>
      <c r="F194" s="45">
        <f t="shared" si="26"/>
        <v>153.10732516076715</v>
      </c>
    </row>
    <row r="195" spans="1:6" ht="12.75" customHeight="1" x14ac:dyDescent="0.2">
      <c r="A195" s="63">
        <v>3291</v>
      </c>
      <c r="B195" s="183" t="s">
        <v>392</v>
      </c>
      <c r="C195" s="247" t="s">
        <v>393</v>
      </c>
      <c r="D195" s="194">
        <v>47561.760000000002</v>
      </c>
      <c r="E195" s="194">
        <v>35572.370000000003</v>
      </c>
      <c r="F195" s="45">
        <f t="shared" si="26"/>
        <v>74.791954713198166</v>
      </c>
    </row>
    <row r="196" spans="1:6" ht="12.75" customHeight="1" x14ac:dyDescent="0.2">
      <c r="A196" s="63">
        <v>3292</v>
      </c>
      <c r="B196" s="64" t="s">
        <v>394</v>
      </c>
      <c r="C196" s="247" t="s">
        <v>395</v>
      </c>
      <c r="D196" s="194">
        <v>6595.58</v>
      </c>
      <c r="E196" s="194">
        <v>6998.77</v>
      </c>
      <c r="F196" s="45">
        <f t="shared" si="26"/>
        <v>106.11303327379854</v>
      </c>
    </row>
    <row r="197" spans="1:6" ht="12.75" customHeight="1" x14ac:dyDescent="0.2">
      <c r="A197" s="63">
        <v>3293</v>
      </c>
      <c r="B197" s="64" t="s">
        <v>396</v>
      </c>
      <c r="C197" s="247" t="s">
        <v>397</v>
      </c>
      <c r="D197" s="194">
        <v>18027.27</v>
      </c>
      <c r="E197" s="194">
        <v>31217.51</v>
      </c>
      <c r="F197" s="45">
        <f t="shared" si="26"/>
        <v>173.16826119540008</v>
      </c>
    </row>
    <row r="198" spans="1:6" ht="12.75" customHeight="1" x14ac:dyDescent="0.2">
      <c r="A198" s="63">
        <v>3294</v>
      </c>
      <c r="B198" s="64" t="s">
        <v>398</v>
      </c>
      <c r="C198" s="247" t="s">
        <v>399</v>
      </c>
      <c r="D198" s="194">
        <v>1327.24</v>
      </c>
      <c r="E198" s="194">
        <v>0</v>
      </c>
      <c r="F198" s="45">
        <f t="shared" si="26"/>
        <v>0</v>
      </c>
    </row>
    <row r="199" spans="1:6" ht="12.75" customHeight="1" x14ac:dyDescent="0.2">
      <c r="A199" s="63">
        <v>3295</v>
      </c>
      <c r="B199" s="64" t="s">
        <v>400</v>
      </c>
      <c r="C199" s="247" t="s">
        <v>401</v>
      </c>
      <c r="D199" s="194">
        <v>8174.97</v>
      </c>
      <c r="E199" s="194">
        <v>20519.13</v>
      </c>
      <c r="F199" s="45">
        <f t="shared" si="26"/>
        <v>250.99945320900261</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6807.62</v>
      </c>
      <c r="E201" s="194">
        <v>41183.69</v>
      </c>
      <c r="F201" s="45">
        <f t="shared" si="26"/>
        <v>604.964583804619</v>
      </c>
    </row>
    <row r="202" spans="1:6" ht="12.75" customHeight="1" x14ac:dyDescent="0.2">
      <c r="A202" s="63">
        <v>34</v>
      </c>
      <c r="B202" s="183" t="s">
        <v>406</v>
      </c>
      <c r="C202" s="247" t="s">
        <v>407</v>
      </c>
      <c r="D202" s="60">
        <f t="shared" ref="D202:E202" si="37">D203+D208+D216</f>
        <v>6904.16</v>
      </c>
      <c r="E202" s="60">
        <f t="shared" si="37"/>
        <v>9886.1400000000012</v>
      </c>
      <c r="F202" s="45">
        <f t="shared" si="26"/>
        <v>143.19106162081994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927.48</v>
      </c>
      <c r="E208" s="60">
        <f t="shared" si="39"/>
        <v>2561.7800000000002</v>
      </c>
      <c r="F208" s="45">
        <f t="shared" si="26"/>
        <v>276.20865139949109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927.48</v>
      </c>
      <c r="E210" s="194">
        <v>2561.7800000000002</v>
      </c>
      <c r="F210" s="45">
        <f t="shared" si="26"/>
        <v>276.20865139949109</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5976.68</v>
      </c>
      <c r="E216" s="60">
        <f t="shared" si="40"/>
        <v>7324.3600000000006</v>
      </c>
      <c r="F216" s="45">
        <f t="shared" si="26"/>
        <v>122.54897367769398</v>
      </c>
    </row>
    <row r="217" spans="1:6" ht="12.75" customHeight="1" x14ac:dyDescent="0.2">
      <c r="A217" s="63">
        <v>3431</v>
      </c>
      <c r="B217" s="182" t="s">
        <v>436</v>
      </c>
      <c r="C217" s="247" t="s">
        <v>437</v>
      </c>
      <c r="D217" s="194">
        <v>5604.87</v>
      </c>
      <c r="E217" s="194">
        <v>6416.14</v>
      </c>
      <c r="F217" s="45">
        <f t="shared" si="26"/>
        <v>114.47437674736436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371.81</v>
      </c>
      <c r="E219" s="194">
        <v>908.22</v>
      </c>
      <c r="F219" s="45">
        <f t="shared" si="26"/>
        <v>244.2699228100374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649927.67000000004</v>
      </c>
      <c r="E221" s="60">
        <f t="shared" si="41"/>
        <v>968890.96</v>
      </c>
      <c r="F221" s="45">
        <f t="shared" si="26"/>
        <v>149.07673649284695</v>
      </c>
    </row>
    <row r="222" spans="1:6" ht="24" x14ac:dyDescent="0.2">
      <c r="A222" s="63">
        <v>351</v>
      </c>
      <c r="B222" s="65" t="s">
        <v>446</v>
      </c>
      <c r="C222" s="247" t="s">
        <v>447</v>
      </c>
      <c r="D222" s="60">
        <f t="shared" ref="D222:E222" si="42">SUM(D223:D224)</f>
        <v>649927.67000000004</v>
      </c>
      <c r="E222" s="60">
        <f t="shared" si="42"/>
        <v>968890.96</v>
      </c>
      <c r="F222" s="45">
        <f t="shared" si="26"/>
        <v>149.07673649284695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649927.67000000004</v>
      </c>
      <c r="E224" s="194">
        <v>968890.96</v>
      </c>
      <c r="F224" s="45">
        <f t="shared" si="26"/>
        <v>149.07673649284695</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471366.87</v>
      </c>
      <c r="E262" s="60">
        <f t="shared" si="55"/>
        <v>509269.7</v>
      </c>
      <c r="F262" s="45">
        <f t="shared" ref="F262:F268" si="56">IF(D262&lt;&gt;0,IF(E262/D262&gt;=100,"&gt;&gt;100",E262/D262*100),"-")</f>
        <v>108.0410466692324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471366.87</v>
      </c>
      <c r="E269" s="60">
        <f t="shared" si="58"/>
        <v>509269.7</v>
      </c>
      <c r="F269" s="45">
        <f t="shared" ref="F269:F272" si="59">IF(D269&lt;&gt;0,IF(E269/D269&gt;=100,"&gt;&gt;100",E269/D269*100),"-")</f>
        <v>108.0410466692324</v>
      </c>
    </row>
    <row r="270" spans="1:6" ht="12.75" customHeight="1" x14ac:dyDescent="0.2">
      <c r="A270" s="63">
        <v>3721</v>
      </c>
      <c r="B270" s="65" t="s">
        <v>533</v>
      </c>
      <c r="C270" s="247" t="s">
        <v>534</v>
      </c>
      <c r="D270" s="194">
        <v>312273.53999999998</v>
      </c>
      <c r="E270" s="194">
        <v>359494.7</v>
      </c>
      <c r="F270" s="45">
        <f t="shared" si="59"/>
        <v>115.12172949395585</v>
      </c>
    </row>
    <row r="271" spans="1:6" ht="12.75" customHeight="1" x14ac:dyDescent="0.2">
      <c r="A271" s="63">
        <v>3722</v>
      </c>
      <c r="B271" s="65" t="s">
        <v>535</v>
      </c>
      <c r="C271" s="247" t="s">
        <v>536</v>
      </c>
      <c r="D271" s="194">
        <v>159093.32999999999</v>
      </c>
      <c r="E271" s="194">
        <v>149775</v>
      </c>
      <c r="F271" s="45">
        <f t="shared" si="59"/>
        <v>94.142853129040688</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482964.66</v>
      </c>
      <c r="E273" s="60">
        <f t="shared" si="60"/>
        <v>607883.32999999996</v>
      </c>
      <c r="F273" s="45">
        <f t="shared" ref="F273:F277" si="61">IF(D273&lt;&gt;0,IF(E273/D273&gt;=100,"&gt;&gt;100",E273/D273*100),"-")</f>
        <v>125.86497115544644</v>
      </c>
    </row>
    <row r="274" spans="1:6" ht="12.75" customHeight="1" x14ac:dyDescent="0.2">
      <c r="A274" s="63">
        <v>381</v>
      </c>
      <c r="B274" s="64" t="s">
        <v>541</v>
      </c>
      <c r="C274" s="247" t="s">
        <v>542</v>
      </c>
      <c r="D274" s="60">
        <f t="shared" ref="D274:E274" si="62">SUM(D275:D277)</f>
        <v>471207.45</v>
      </c>
      <c r="E274" s="60">
        <f t="shared" si="62"/>
        <v>574326.94999999995</v>
      </c>
      <c r="F274" s="45">
        <f t="shared" si="61"/>
        <v>121.88409797001299</v>
      </c>
    </row>
    <row r="275" spans="1:6" ht="12.75" customHeight="1" x14ac:dyDescent="0.2">
      <c r="A275" s="63">
        <v>3811</v>
      </c>
      <c r="B275" s="64" t="s">
        <v>543</v>
      </c>
      <c r="C275" s="247" t="s">
        <v>544</v>
      </c>
      <c r="D275" s="194">
        <v>471207.45</v>
      </c>
      <c r="E275" s="194">
        <v>572678.5</v>
      </c>
      <c r="F275" s="45">
        <f t="shared" si="61"/>
        <v>121.53426266923411</v>
      </c>
    </row>
    <row r="276" spans="1:6" ht="12.75" customHeight="1" x14ac:dyDescent="0.2">
      <c r="A276" s="63">
        <v>3812</v>
      </c>
      <c r="B276" s="64" t="s">
        <v>545</v>
      </c>
      <c r="C276" s="247" t="s">
        <v>546</v>
      </c>
      <c r="D276" s="194">
        <v>0</v>
      </c>
      <c r="E276" s="194">
        <v>1648.45</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11168.29</v>
      </c>
      <c r="E278" s="60">
        <f t="shared" si="63"/>
        <v>5703.58</v>
      </c>
      <c r="F278" s="45">
        <f t="shared" ref="F278:F282" si="64">IF(D278&lt;&gt;0,IF(E278/D278&gt;=100,"&gt;&gt;100",E278/D278*100),"-")</f>
        <v>51.06941170044832</v>
      </c>
    </row>
    <row r="279" spans="1:6" ht="12.75" customHeight="1" x14ac:dyDescent="0.2">
      <c r="A279" s="63">
        <v>3821</v>
      </c>
      <c r="B279" s="64" t="s">
        <v>551</v>
      </c>
      <c r="C279" s="247" t="s">
        <v>552</v>
      </c>
      <c r="D279" s="194">
        <v>11168.29</v>
      </c>
      <c r="E279" s="194">
        <v>0</v>
      </c>
      <c r="F279" s="45">
        <f t="shared" si="64"/>
        <v>0</v>
      </c>
    </row>
    <row r="280" spans="1:6" ht="12.75" customHeight="1" x14ac:dyDescent="0.2">
      <c r="A280" s="63">
        <v>3822</v>
      </c>
      <c r="B280" s="64" t="s">
        <v>553</v>
      </c>
      <c r="C280" s="247" t="s">
        <v>554</v>
      </c>
      <c r="D280" s="194">
        <v>0</v>
      </c>
      <c r="E280" s="194">
        <v>5703.58</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588.91999999999996</v>
      </c>
      <c r="E283" s="60">
        <f t="shared" si="65"/>
        <v>27852.799999999999</v>
      </c>
      <c r="F283" s="45">
        <f t="shared" ref="F283:F294" si="66">IF(D283&lt;&gt;0,IF(E283/D283&gt;=100,"&gt;&gt;100",E283/D283*100),"-")</f>
        <v>4729.4708958771989</v>
      </c>
    </row>
    <row r="284" spans="1:6" ht="12.75" customHeight="1" x14ac:dyDescent="0.2">
      <c r="A284" s="63">
        <v>3831</v>
      </c>
      <c r="B284" s="64" t="s">
        <v>561</v>
      </c>
      <c r="C284" s="247" t="s">
        <v>562</v>
      </c>
      <c r="D284" s="194">
        <v>588.91999999999996</v>
      </c>
      <c r="E284" s="194">
        <v>0</v>
      </c>
      <c r="F284" s="45">
        <f t="shared" si="66"/>
        <v>0</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3370.7</v>
      </c>
      <c r="F287" s="45" t="str">
        <f t="shared" si="66"/>
        <v>-</v>
      </c>
    </row>
    <row r="288" spans="1:6" ht="12.75" customHeight="1" x14ac:dyDescent="0.2">
      <c r="A288" s="63" t="s">
        <v>569</v>
      </c>
      <c r="B288" s="64" t="s">
        <v>303</v>
      </c>
      <c r="C288" s="247" t="s">
        <v>569</v>
      </c>
      <c r="D288" s="194">
        <v>0</v>
      </c>
      <c r="E288" s="194">
        <v>24482.1</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3730357.08</v>
      </c>
      <c r="E299" s="60">
        <f>E152-E297+E298</f>
        <v>5101263.5</v>
      </c>
      <c r="F299" s="45">
        <f t="shared" si="68"/>
        <v>136.75000517644816</v>
      </c>
    </row>
    <row r="300" spans="1:6" ht="12.75" customHeight="1" x14ac:dyDescent="0.2">
      <c r="A300" s="63" t="s">
        <v>582</v>
      </c>
      <c r="B300" s="64" t="s">
        <v>593</v>
      </c>
      <c r="C300" s="247" t="s">
        <v>594</v>
      </c>
      <c r="D300" s="60">
        <f>IF(D6&gt;=D299,D6-D299,0)</f>
        <v>2660534.2200000007</v>
      </c>
      <c r="E300" s="60">
        <f>IF(E6&gt;=E299,E6-E299,0)</f>
        <v>827072.45999999903</v>
      </c>
      <c r="F300" s="45">
        <f t="shared" si="68"/>
        <v>31.086706338248071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4847430.78</v>
      </c>
      <c r="E302" s="194">
        <v>6790468.7599999998</v>
      </c>
      <c r="F302" s="45">
        <f t="shared" si="68"/>
        <v>140.08387263654748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703197.28</v>
      </c>
      <c r="E304" s="194">
        <v>1133072.76</v>
      </c>
      <c r="F304" s="45">
        <f t="shared" si="68"/>
        <v>161.13156182856682</v>
      </c>
    </row>
    <row r="305" spans="1:6" ht="12" x14ac:dyDescent="0.2">
      <c r="A305" s="63">
        <v>9661</v>
      </c>
      <c r="B305" s="220" t="s">
        <v>603</v>
      </c>
      <c r="C305" s="247" t="s">
        <v>604</v>
      </c>
      <c r="D305" s="194">
        <v>17700.080000000002</v>
      </c>
      <c r="E305" s="194">
        <v>11249.17</v>
      </c>
      <c r="F305" s="45">
        <f t="shared" si="68"/>
        <v>63.554345517082403</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85733.61</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76443</v>
      </c>
      <c r="E309" s="60">
        <f t="shared" si="73"/>
        <v>0</v>
      </c>
      <c r="F309" s="45">
        <f t="shared" si="72"/>
        <v>0</v>
      </c>
    </row>
    <row r="310" spans="1:6" ht="24" x14ac:dyDescent="0.2">
      <c r="A310" s="63">
        <v>711</v>
      </c>
      <c r="B310" s="64" t="s">
        <v>612</v>
      </c>
      <c r="C310" s="247" t="s">
        <v>613</v>
      </c>
      <c r="D310" s="60">
        <f t="shared" ref="D310:E310" si="74">SUM(D311:D313)</f>
        <v>76443</v>
      </c>
      <c r="E310" s="60">
        <f t="shared" si="74"/>
        <v>0</v>
      </c>
      <c r="F310" s="45">
        <f t="shared" si="72"/>
        <v>0</v>
      </c>
    </row>
    <row r="311" spans="1:6" ht="12.75" customHeight="1" x14ac:dyDescent="0.2">
      <c r="A311" s="63">
        <v>7111</v>
      </c>
      <c r="B311" s="64" t="s">
        <v>614</v>
      </c>
      <c r="C311" s="247" t="s">
        <v>615</v>
      </c>
      <c r="D311" s="194">
        <v>76443</v>
      </c>
      <c r="E311" s="194">
        <v>0</v>
      </c>
      <c r="F311" s="45">
        <f t="shared" si="72"/>
        <v>0</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9290.61</v>
      </c>
      <c r="E321" s="60">
        <f t="shared" si="76"/>
        <v>0</v>
      </c>
      <c r="F321" s="45">
        <f t="shared" si="72"/>
        <v>0</v>
      </c>
    </row>
    <row r="322" spans="1:6" ht="12.75" customHeight="1" x14ac:dyDescent="0.2">
      <c r="A322" s="63">
        <v>721</v>
      </c>
      <c r="B322" s="64" t="s">
        <v>636</v>
      </c>
      <c r="C322" s="247" t="s">
        <v>637</v>
      </c>
      <c r="D322" s="60">
        <f t="shared" ref="D322:E322" si="77">SUM(D323:D326)</f>
        <v>9290.61</v>
      </c>
      <c r="E322" s="60">
        <f t="shared" si="77"/>
        <v>0</v>
      </c>
      <c r="F322" s="45">
        <f t="shared" si="72"/>
        <v>0</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9290.61</v>
      </c>
      <c r="E326" s="194">
        <v>0</v>
      </c>
      <c r="F326" s="45">
        <f t="shared" si="72"/>
        <v>0</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1198212.3099999998</v>
      </c>
      <c r="E360" s="60">
        <f t="shared" si="86"/>
        <v>828563.98999999987</v>
      </c>
      <c r="F360" s="45">
        <f t="shared" si="72"/>
        <v>69.150014825002089</v>
      </c>
    </row>
    <row r="361" spans="1:6" ht="12.75" customHeight="1" x14ac:dyDescent="0.2">
      <c r="A361" s="63">
        <v>41</v>
      </c>
      <c r="B361" s="64" t="s">
        <v>714</v>
      </c>
      <c r="C361" s="247" t="s">
        <v>715</v>
      </c>
      <c r="D361" s="60">
        <f t="shared" ref="D361:E361" si="87">D362+D366</f>
        <v>10355.530000000001</v>
      </c>
      <c r="E361" s="60">
        <f t="shared" si="87"/>
        <v>0</v>
      </c>
      <c r="F361" s="45">
        <f t="shared" si="72"/>
        <v>0</v>
      </c>
    </row>
    <row r="362" spans="1:6" ht="12.75" customHeight="1" x14ac:dyDescent="0.2">
      <c r="A362" s="63">
        <v>411</v>
      </c>
      <c r="B362" s="64" t="s">
        <v>716</v>
      </c>
      <c r="C362" s="247" t="s">
        <v>717</v>
      </c>
      <c r="D362" s="60">
        <f t="shared" ref="D362:E362" si="88">SUM(D363:D365)</f>
        <v>10355.530000000001</v>
      </c>
      <c r="E362" s="60">
        <f t="shared" si="88"/>
        <v>0</v>
      </c>
      <c r="F362" s="45">
        <f t="shared" si="72"/>
        <v>0</v>
      </c>
    </row>
    <row r="363" spans="1:6" ht="12.75" customHeight="1" x14ac:dyDescent="0.2">
      <c r="A363" s="63">
        <v>4111</v>
      </c>
      <c r="B363" s="64" t="s">
        <v>614</v>
      </c>
      <c r="C363" s="247" t="s">
        <v>718</v>
      </c>
      <c r="D363" s="194">
        <v>10355.530000000001</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1187856.7799999998</v>
      </c>
      <c r="E373" s="60">
        <f t="shared" si="90"/>
        <v>828563.98999999987</v>
      </c>
      <c r="F373" s="45">
        <f t="shared" si="72"/>
        <v>69.752852696602034</v>
      </c>
    </row>
    <row r="374" spans="1:6" ht="12.75" customHeight="1" x14ac:dyDescent="0.2">
      <c r="A374" s="63">
        <v>421</v>
      </c>
      <c r="B374" s="64" t="s">
        <v>732</v>
      </c>
      <c r="C374" s="247" t="s">
        <v>733</v>
      </c>
      <c r="D374" s="60">
        <f t="shared" ref="D374:E374" si="91">SUM(D375:D378)</f>
        <v>978311.16999999993</v>
      </c>
      <c r="E374" s="60">
        <f t="shared" si="91"/>
        <v>705377.3899999999</v>
      </c>
      <c r="F374" s="45">
        <f t="shared" si="72"/>
        <v>72.101536978260199</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580716.32999999996</v>
      </c>
      <c r="E376" s="194">
        <v>98541.85</v>
      </c>
      <c r="F376" s="45">
        <f t="shared" si="72"/>
        <v>16.969016524815139</v>
      </c>
    </row>
    <row r="377" spans="1:6" ht="12.75" customHeight="1" x14ac:dyDescent="0.2">
      <c r="A377" s="63">
        <v>4213</v>
      </c>
      <c r="B377" s="64" t="s">
        <v>642</v>
      </c>
      <c r="C377" s="247" t="s">
        <v>736</v>
      </c>
      <c r="D377" s="194">
        <v>72920.63</v>
      </c>
      <c r="E377" s="194">
        <v>273189.5</v>
      </c>
      <c r="F377" s="45">
        <f t="shared" si="72"/>
        <v>374.63952245064257</v>
      </c>
    </row>
    <row r="378" spans="1:6" ht="12.75" customHeight="1" x14ac:dyDescent="0.2">
      <c r="A378" s="63">
        <v>4214</v>
      </c>
      <c r="B378" s="64" t="s">
        <v>644</v>
      </c>
      <c r="C378" s="247" t="s">
        <v>737</v>
      </c>
      <c r="D378" s="194">
        <v>324674.21000000002</v>
      </c>
      <c r="E378" s="194">
        <v>333646.03999999998</v>
      </c>
      <c r="F378" s="45">
        <f t="shared" si="72"/>
        <v>102.76333312707528</v>
      </c>
    </row>
    <row r="379" spans="1:6" ht="12.75" customHeight="1" x14ac:dyDescent="0.2">
      <c r="A379" s="63">
        <v>422</v>
      </c>
      <c r="B379" s="64" t="s">
        <v>738</v>
      </c>
      <c r="C379" s="247" t="s">
        <v>739</v>
      </c>
      <c r="D379" s="60">
        <f t="shared" ref="D379:E379" si="92">SUM(D380:D387)</f>
        <v>176702.46000000002</v>
      </c>
      <c r="E379" s="60">
        <f t="shared" si="92"/>
        <v>108869.1</v>
      </c>
      <c r="F379" s="45">
        <f t="shared" si="72"/>
        <v>61.61153613820656</v>
      </c>
    </row>
    <row r="380" spans="1:6" ht="12.75" customHeight="1" x14ac:dyDescent="0.2">
      <c r="A380" s="63">
        <v>4221</v>
      </c>
      <c r="B380" s="64" t="s">
        <v>648</v>
      </c>
      <c r="C380" s="247" t="s">
        <v>740</v>
      </c>
      <c r="D380" s="194">
        <v>82598.460000000006</v>
      </c>
      <c r="E380" s="194">
        <v>34730.75</v>
      </c>
      <c r="F380" s="45">
        <f t="shared" si="72"/>
        <v>42.047696773039107</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1239.0999999999999</v>
      </c>
      <c r="E382" s="194">
        <v>22455.85</v>
      </c>
      <c r="F382" s="45">
        <f t="shared" si="72"/>
        <v>1812.2710031474458</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92864.9</v>
      </c>
      <c r="E386" s="194">
        <v>51682.5</v>
      </c>
      <c r="F386" s="45">
        <f t="shared" si="72"/>
        <v>55.653427721345736</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31350.01</v>
      </c>
      <c r="E388" s="60">
        <f t="shared" si="93"/>
        <v>12812.5</v>
      </c>
      <c r="F388" s="45">
        <f t="shared" si="72"/>
        <v>40.869205464368278</v>
      </c>
    </row>
    <row r="389" spans="1:6" ht="12.75" customHeight="1" x14ac:dyDescent="0.2">
      <c r="A389" s="63">
        <v>4231</v>
      </c>
      <c r="B389" s="64" t="s">
        <v>666</v>
      </c>
      <c r="C389" s="247" t="s">
        <v>751</v>
      </c>
      <c r="D389" s="194">
        <v>31350.01</v>
      </c>
      <c r="E389" s="194">
        <v>12812.5</v>
      </c>
      <c r="F389" s="45">
        <f t="shared" si="72"/>
        <v>40.869205464368278</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1493.14</v>
      </c>
      <c r="E401" s="60">
        <f t="shared" si="96"/>
        <v>1505</v>
      </c>
      <c r="F401" s="45">
        <f t="shared" si="72"/>
        <v>100.79429926195802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1493.14</v>
      </c>
      <c r="E403" s="194">
        <v>1505</v>
      </c>
      <c r="F403" s="45">
        <f t="shared" si="72"/>
        <v>100.79429926195802</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1112478.6999999997</v>
      </c>
      <c r="E418" s="60">
        <f t="shared" si="102"/>
        <v>828563.98999999987</v>
      </c>
      <c r="F418" s="45">
        <f t="shared" si="72"/>
        <v>74.479088004111901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2475456.2000000002</v>
      </c>
      <c r="E420" s="194">
        <v>2870438.66</v>
      </c>
      <c r="F420" s="45">
        <f t="shared" si="72"/>
        <v>115.95594622114503</v>
      </c>
    </row>
    <row r="421" spans="1:6" ht="12.75" customHeight="1" x14ac:dyDescent="0.2">
      <c r="A421" s="63">
        <v>97</v>
      </c>
      <c r="B421" s="220" t="s">
        <v>801</v>
      </c>
      <c r="C421" s="247" t="s">
        <v>802</v>
      </c>
      <c r="D421" s="194">
        <v>2389</v>
      </c>
      <c r="E421" s="194">
        <v>7034.3</v>
      </c>
      <c r="F421" s="45">
        <f t="shared" si="72"/>
        <v>294.44537463373797</v>
      </c>
    </row>
    <row r="422" spans="1:6" ht="12.75" customHeight="1" x14ac:dyDescent="0.2">
      <c r="A422" s="63" t="s">
        <v>582</v>
      </c>
      <c r="B422" s="64" t="s">
        <v>803</v>
      </c>
      <c r="C422" s="247" t="s">
        <v>804</v>
      </c>
      <c r="D422" s="60">
        <f>D6+D308</f>
        <v>6476624.9100000011</v>
      </c>
      <c r="E422" s="60">
        <f>E6+E308</f>
        <v>5928335.959999999</v>
      </c>
      <c r="F422" s="45">
        <f t="shared" si="72"/>
        <v>91.534341456868447</v>
      </c>
    </row>
    <row r="423" spans="1:6" ht="12.75" customHeight="1" x14ac:dyDescent="0.2">
      <c r="A423" s="63" t="s">
        <v>582</v>
      </c>
      <c r="B423" s="64" t="s">
        <v>805</v>
      </c>
      <c r="C423" s="247" t="s">
        <v>806</v>
      </c>
      <c r="D423" s="60">
        <f t="shared" ref="D423:E423" si="103">D299+D360</f>
        <v>4928569.3899999997</v>
      </c>
      <c r="E423" s="60">
        <f t="shared" si="103"/>
        <v>5929827.4900000002</v>
      </c>
      <c r="F423" s="45">
        <f t="shared" si="72"/>
        <v>120.31539014204688</v>
      </c>
    </row>
    <row r="424" spans="1:6" ht="12.75" customHeight="1" x14ac:dyDescent="0.2">
      <c r="A424" s="63" t="s">
        <v>582</v>
      </c>
      <c r="B424" s="64" t="s">
        <v>807</v>
      </c>
      <c r="C424" s="247" t="s">
        <v>808</v>
      </c>
      <c r="D424" s="60">
        <f t="shared" ref="D424:E424" si="104">IF(D422&gt;=D423,D422-D423,0)</f>
        <v>1548055.5200000014</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1491.5300000011921</v>
      </c>
      <c r="F425" s="45" t="str">
        <f t="shared" si="72"/>
        <v>-</v>
      </c>
    </row>
    <row r="426" spans="1:6" ht="12.75" customHeight="1" x14ac:dyDescent="0.2">
      <c r="A426" s="251" t="s">
        <v>811</v>
      </c>
      <c r="B426" s="183" t="s">
        <v>812</v>
      </c>
      <c r="C426" s="252" t="s">
        <v>813</v>
      </c>
      <c r="D426" s="60">
        <f t="shared" ref="D426:E426" si="106">IF(D302-D303+D419-D420&gt;=0,D302-D303+D419-D420,0)</f>
        <v>2371974.58</v>
      </c>
      <c r="E426" s="60">
        <f t="shared" si="106"/>
        <v>3920030.0999999996</v>
      </c>
      <c r="F426" s="45">
        <f t="shared" si="72"/>
        <v>165.26442285903414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705586.28</v>
      </c>
      <c r="E428" s="81">
        <f t="shared" si="108"/>
        <v>1140107.06</v>
      </c>
      <c r="F428" s="61">
        <f t="shared" si="72"/>
        <v>161.58294064334697</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190000</v>
      </c>
      <c r="E535" s="60">
        <f>E536+E571+E584+E597+E629</f>
        <v>1016134.28</v>
      </c>
      <c r="F535" s="45">
        <f t="shared" si="109"/>
        <v>534.80751578947365</v>
      </c>
    </row>
    <row r="536" spans="1:6" ht="24" x14ac:dyDescent="0.2">
      <c r="A536" s="63">
        <v>51</v>
      </c>
      <c r="B536" s="65" t="s">
        <v>1032</v>
      </c>
      <c r="C536" s="247" t="s">
        <v>1033</v>
      </c>
      <c r="D536" s="60">
        <f>D537+D542+D545+D549+D550+D557+D562+D570</f>
        <v>0</v>
      </c>
      <c r="E536" s="60">
        <f>E537+E542+E545+E549+E550+E557+E562+E570</f>
        <v>900875</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900875</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190000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190000</v>
      </c>
      <c r="E589" s="60">
        <f t="shared" si="149"/>
        <v>0</v>
      </c>
      <c r="F589" s="45">
        <f t="shared" si="109"/>
        <v>0</v>
      </c>
    </row>
    <row r="590" spans="1:6" ht="12.75" customHeight="1" x14ac:dyDescent="0.2">
      <c r="A590" s="63">
        <v>5321</v>
      </c>
      <c r="B590" s="65" t="s">
        <v>1132</v>
      </c>
      <c r="C590" s="247" t="s">
        <v>1133</v>
      </c>
      <c r="D590" s="194">
        <v>190000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115259.28</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115259.28</v>
      </c>
      <c r="F603" s="45" t="str">
        <f t="shared" si="109"/>
        <v>-</v>
      </c>
    </row>
    <row r="604" spans="1:6" ht="12.75" customHeight="1" x14ac:dyDescent="0.2">
      <c r="A604" s="63">
        <v>5422</v>
      </c>
      <c r="B604" s="64" t="s">
        <v>1158</v>
      </c>
      <c r="C604" s="247" t="s">
        <v>1159</v>
      </c>
      <c r="D604" s="194">
        <v>0</v>
      </c>
      <c r="E604" s="194">
        <v>115259.28</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190000</v>
      </c>
      <c r="E640" s="60">
        <f>IF(E535-E430&gt;=0,E535-E430,0)</f>
        <v>1016134.28</v>
      </c>
      <c r="F640" s="45">
        <f t="shared" si="109"/>
        <v>534.80751578947365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169086.78</v>
      </c>
      <c r="E642" s="194">
        <v>359086.78</v>
      </c>
      <c r="F642" s="45">
        <f t="shared" si="109"/>
        <v>212.36833536010326</v>
      </c>
    </row>
    <row r="643" spans="1:6" ht="12.75" customHeight="1" x14ac:dyDescent="0.2">
      <c r="A643" s="63" t="s">
        <v>582</v>
      </c>
      <c r="B643" s="64" t="s">
        <v>1236</v>
      </c>
      <c r="C643" s="247" t="s">
        <v>1237</v>
      </c>
      <c r="D643" s="60">
        <f>D422+D430</f>
        <v>6476624.9100000011</v>
      </c>
      <c r="E643" s="60">
        <f>E422+E430</f>
        <v>5928335.959999999</v>
      </c>
      <c r="F643" s="45">
        <f t="shared" si="109"/>
        <v>91.534341456868447</v>
      </c>
    </row>
    <row r="644" spans="1:6" ht="12.75" customHeight="1" x14ac:dyDescent="0.2">
      <c r="A644" s="63" t="s">
        <v>582</v>
      </c>
      <c r="B644" s="64" t="s">
        <v>1238</v>
      </c>
      <c r="C644" s="247" t="s">
        <v>1239</v>
      </c>
      <c r="D644" s="60">
        <f>D423+D535</f>
        <v>5118569.3899999997</v>
      </c>
      <c r="E644" s="60">
        <f>E423+E535</f>
        <v>6945961.7700000005</v>
      </c>
      <c r="F644" s="45">
        <f t="shared" si="109"/>
        <v>135.7012329181299</v>
      </c>
    </row>
    <row r="645" spans="1:6" ht="12.75" customHeight="1" x14ac:dyDescent="0.2">
      <c r="A645" s="63" t="s">
        <v>582</v>
      </c>
      <c r="B645" s="64" t="s">
        <v>1240</v>
      </c>
      <c r="C645" s="247" t="s">
        <v>1241</v>
      </c>
      <c r="D645" s="60">
        <f t="shared" ref="D645:E645" si="163">IF(D643&gt;=D644,D643-D644,0)</f>
        <v>1358055.5200000014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1017625.8100000015</v>
      </c>
      <c r="F646" s="45" t="str">
        <f t="shared" si="109"/>
        <v>-</v>
      </c>
    </row>
    <row r="647" spans="1:6" ht="24" x14ac:dyDescent="0.2">
      <c r="A647" s="251" t="s">
        <v>1244</v>
      </c>
      <c r="B647" s="64" t="s">
        <v>1245</v>
      </c>
      <c r="C647" s="252" t="s">
        <v>1244</v>
      </c>
      <c r="D647" s="60">
        <f>IF(D426-D427+D641-D642&gt;=0,D426-D427+D641-D642,0)</f>
        <v>2202887.8000000003</v>
      </c>
      <c r="E647" s="60">
        <f>IF(E426-E427+E641-E642&gt;=0,E426-E427+E641-E642,0)</f>
        <v>3560943.3199999994</v>
      </c>
      <c r="F647" s="45">
        <f t="shared" si="109"/>
        <v>161.64887381009595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3560943.3200000017</v>
      </c>
      <c r="E649" s="60">
        <f t="shared" si="165"/>
        <v>2543317.5099999979</v>
      </c>
      <c r="F649" s="45">
        <f t="shared" si="109"/>
        <v>71.422577711795668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55368.25</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2406144.63</v>
      </c>
      <c r="E653" s="194">
        <v>4114781.69</v>
      </c>
      <c r="F653" s="45">
        <f t="shared" ref="F653:F740" si="167">IF(D653&lt;&gt;0,IF(E653/D653&gt;=100,"&gt;&gt;100",E653/D653*100),"-")</f>
        <v>171.01140300115708</v>
      </c>
    </row>
    <row r="654" spans="1:6" ht="12.75" customHeight="1" x14ac:dyDescent="0.2">
      <c r="A654" s="63" t="s">
        <v>1257</v>
      </c>
      <c r="B654" s="64" t="s">
        <v>1258</v>
      </c>
      <c r="C654" s="247" t="s">
        <v>1257</v>
      </c>
      <c r="D654" s="194">
        <v>8211524.8499999996</v>
      </c>
      <c r="E654" s="194">
        <v>8293297.7599999998</v>
      </c>
      <c r="F654" s="45">
        <f t="shared" si="167"/>
        <v>100.9958309996468</v>
      </c>
    </row>
    <row r="655" spans="1:6" ht="12.75" customHeight="1" x14ac:dyDescent="0.2">
      <c r="A655" s="63" t="s">
        <v>1259</v>
      </c>
      <c r="B655" s="64" t="s">
        <v>1260</v>
      </c>
      <c r="C655" s="247" t="s">
        <v>1259</v>
      </c>
      <c r="D655" s="194">
        <v>6502887.79</v>
      </c>
      <c r="E655" s="194">
        <v>8219342.9900000002</v>
      </c>
      <c r="F655" s="45">
        <f t="shared" si="167"/>
        <v>126.39527630539047</v>
      </c>
    </row>
    <row r="656" spans="1:6" ht="24" x14ac:dyDescent="0.2">
      <c r="A656" s="63">
        <v>11</v>
      </c>
      <c r="B656" s="64" t="s">
        <v>1261</v>
      </c>
      <c r="C656" s="247" t="s">
        <v>1262</v>
      </c>
      <c r="D656" s="60">
        <f t="shared" ref="D656:E656" si="168">+D653+D654-D655</f>
        <v>4114781.6900000004</v>
      </c>
      <c r="E656" s="60">
        <f t="shared" si="168"/>
        <v>4188736.459999999</v>
      </c>
      <c r="F656" s="45">
        <f t="shared" si="167"/>
        <v>101.79729510753215</v>
      </c>
    </row>
    <row r="657" spans="1:6" ht="24" x14ac:dyDescent="0.2">
      <c r="A657" s="63" t="s">
        <v>582</v>
      </c>
      <c r="B657" s="64" t="s">
        <v>1263</v>
      </c>
      <c r="C657" s="247" t="s">
        <v>1264</v>
      </c>
      <c r="D657" s="253">
        <v>14</v>
      </c>
      <c r="E657" s="253">
        <v>14</v>
      </c>
      <c r="F657" s="45">
        <f t="shared" si="167"/>
        <v>100</v>
      </c>
    </row>
    <row r="658" spans="1:6" ht="24" x14ac:dyDescent="0.2">
      <c r="A658" s="63" t="s">
        <v>582</v>
      </c>
      <c r="B658" s="64" t="s">
        <v>1265</v>
      </c>
      <c r="C658" s="247" t="s">
        <v>1266</v>
      </c>
      <c r="D658" s="253">
        <v>32</v>
      </c>
      <c r="E658" s="253">
        <v>38</v>
      </c>
      <c r="F658" s="45">
        <f t="shared" si="167"/>
        <v>118.75</v>
      </c>
    </row>
    <row r="659" spans="1:6" ht="12.75" customHeight="1" x14ac:dyDescent="0.2">
      <c r="A659" s="63" t="s">
        <v>582</v>
      </c>
      <c r="B659" s="64" t="s">
        <v>1267</v>
      </c>
      <c r="C659" s="247" t="s">
        <v>1268</v>
      </c>
      <c r="D659" s="253">
        <v>13</v>
      </c>
      <c r="E659" s="253">
        <v>12</v>
      </c>
      <c r="F659" s="45">
        <f t="shared" si="167"/>
        <v>92.307692307692307</v>
      </c>
    </row>
    <row r="660" spans="1:6" ht="12.75" customHeight="1" x14ac:dyDescent="0.2">
      <c r="A660" s="63" t="s">
        <v>582</v>
      </c>
      <c r="B660" s="64" t="s">
        <v>1269</v>
      </c>
      <c r="C660" s="247" t="s">
        <v>1270</v>
      </c>
      <c r="D660" s="253">
        <v>29</v>
      </c>
      <c r="E660" s="253">
        <v>33</v>
      </c>
      <c r="F660" s="45">
        <f t="shared" si="167"/>
        <v>113.79310344827587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201186.92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196538.65</v>
      </c>
      <c r="E669" s="194">
        <v>203628.3</v>
      </c>
      <c r="F669" s="45">
        <f t="shared" si="167"/>
        <v>103.60725485801392</v>
      </c>
    </row>
    <row r="670" spans="1:6" ht="12.75" customHeight="1" x14ac:dyDescent="0.2">
      <c r="A670" s="63">
        <v>63312</v>
      </c>
      <c r="B670" s="64" t="s">
        <v>1290</v>
      </c>
      <c r="C670" s="247" t="s">
        <v>1291</v>
      </c>
      <c r="D670" s="194">
        <v>65000</v>
      </c>
      <c r="E670" s="194">
        <v>148887.07</v>
      </c>
      <c r="F670" s="45">
        <f t="shared" si="167"/>
        <v>229.05703076923078</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19957.5</v>
      </c>
      <c r="E673" s="194">
        <v>0</v>
      </c>
      <c r="F673" s="45">
        <f t="shared" si="167"/>
        <v>0</v>
      </c>
    </row>
    <row r="674" spans="1:6" ht="12.75" customHeight="1" x14ac:dyDescent="0.2">
      <c r="A674" s="63">
        <v>63322</v>
      </c>
      <c r="B674" s="64" t="s">
        <v>1298</v>
      </c>
      <c r="C674" s="247" t="s">
        <v>1299</v>
      </c>
      <c r="D674" s="194">
        <v>443000</v>
      </c>
      <c r="E674" s="194">
        <v>0</v>
      </c>
      <c r="F674" s="45">
        <f t="shared" si="167"/>
        <v>0</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4145.4799999999996</v>
      </c>
      <c r="E684" s="192">
        <v>1240</v>
      </c>
      <c r="F684" s="71">
        <f t="shared" si="167"/>
        <v>29.912097030983148</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254538.74</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195959.12</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96221.48</v>
      </c>
      <c r="E724" s="192">
        <v>115936.85</v>
      </c>
      <c r="F724" s="71">
        <f t="shared" si="167"/>
        <v>120.48957259855078</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7748.92</v>
      </c>
      <c r="F732" s="71" t="str">
        <f t="shared" si="167"/>
        <v>-</v>
      </c>
    </row>
    <row r="733" spans="1:6" ht="12.75" customHeight="1" x14ac:dyDescent="0.2">
      <c r="A733" s="70">
        <v>31215</v>
      </c>
      <c r="B733" s="65" t="s">
        <v>1396</v>
      </c>
      <c r="C733" s="278" t="s">
        <v>1397</v>
      </c>
      <c r="D733" s="192">
        <v>1680</v>
      </c>
      <c r="E733" s="192">
        <v>6654.24</v>
      </c>
      <c r="F733" s="71">
        <f t="shared" si="167"/>
        <v>396.08571428571429</v>
      </c>
    </row>
    <row r="734" spans="1:6" ht="12.75" customHeight="1" x14ac:dyDescent="0.2">
      <c r="A734" s="70">
        <v>32121</v>
      </c>
      <c r="B734" s="65" t="s">
        <v>1398</v>
      </c>
      <c r="C734" s="278" t="s">
        <v>1399</v>
      </c>
      <c r="D734" s="192">
        <v>24723.5</v>
      </c>
      <c r="E734" s="192">
        <v>27102</v>
      </c>
      <c r="F734" s="71">
        <f t="shared" si="167"/>
        <v>109.62040164216231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306.60000000000002</v>
      </c>
      <c r="E736" s="194">
        <v>160.66999999999999</v>
      </c>
      <c r="F736" s="45">
        <f t="shared" si="167"/>
        <v>52.403783431180685</v>
      </c>
    </row>
    <row r="737" spans="1:6" ht="12.75" customHeight="1" x14ac:dyDescent="0.2">
      <c r="A737" s="63" t="s">
        <v>1404</v>
      </c>
      <c r="B737" s="64" t="s">
        <v>1405</v>
      </c>
      <c r="C737" s="247" t="s">
        <v>1404</v>
      </c>
      <c r="D737" s="194">
        <v>4625.2700000000004</v>
      </c>
      <c r="E737" s="194">
        <v>1974.51</v>
      </c>
      <c r="F737" s="45">
        <f t="shared" si="167"/>
        <v>42.689615957554906</v>
      </c>
    </row>
    <row r="738" spans="1:6" ht="12.75" customHeight="1" x14ac:dyDescent="0.2">
      <c r="A738" s="63" t="s">
        <v>1406</v>
      </c>
      <c r="B738" s="64" t="s">
        <v>1407</v>
      </c>
      <c r="C738" s="247" t="s">
        <v>1406</v>
      </c>
      <c r="D738" s="194">
        <v>15454.61</v>
      </c>
      <c r="E738" s="194">
        <v>5343.19</v>
      </c>
      <c r="F738" s="45">
        <f t="shared" si="167"/>
        <v>34.573437957994408</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21402.48</v>
      </c>
      <c r="E741" s="192">
        <v>12881.19</v>
      </c>
      <c r="F741" s="71">
        <f t="shared" ref="F741:F1006" si="169">IF(D741&lt;&gt;0,IF(E741/D741&gt;=100,"&gt;&gt;100",E741/D741*100),"-")</f>
        <v>60.185501867073356</v>
      </c>
    </row>
    <row r="742" spans="1:6" ht="12.75" customHeight="1" x14ac:dyDescent="0.2">
      <c r="A742" s="70" t="s">
        <v>1414</v>
      </c>
      <c r="B742" s="65" t="s">
        <v>1415</v>
      </c>
      <c r="C742" s="278" t="s">
        <v>1414</v>
      </c>
      <c r="D742" s="192">
        <v>716.37</v>
      </c>
      <c r="E742" s="192">
        <v>716.37</v>
      </c>
      <c r="F742" s="71">
        <f t="shared" si="169"/>
        <v>100</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927.48</v>
      </c>
      <c r="E757" s="194">
        <v>2561.7800000000002</v>
      </c>
      <c r="F757" s="45">
        <f t="shared" si="169"/>
        <v>276.20865139949109</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12174</v>
      </c>
      <c r="E842" s="194">
        <v>21132</v>
      </c>
      <c r="F842" s="45">
        <f t="shared" si="169"/>
        <v>173.58304583538688</v>
      </c>
    </row>
    <row r="843" spans="1:6" ht="12.75" customHeight="1" x14ac:dyDescent="0.2">
      <c r="A843" s="63" t="s">
        <v>1615</v>
      </c>
      <c r="B843" s="64" t="s">
        <v>1616</v>
      </c>
      <c r="C843" s="247" t="s">
        <v>1615</v>
      </c>
      <c r="D843" s="194">
        <v>27852.16</v>
      </c>
      <c r="E843" s="194">
        <v>44282.22</v>
      </c>
      <c r="F843" s="45">
        <f t="shared" si="169"/>
        <v>158.9902542567614</v>
      </c>
    </row>
    <row r="844" spans="1:6" ht="12.75" customHeight="1" x14ac:dyDescent="0.2">
      <c r="A844" s="63" t="s">
        <v>1617</v>
      </c>
      <c r="B844" s="64" t="s">
        <v>1618</v>
      </c>
      <c r="C844" s="247" t="s">
        <v>1617</v>
      </c>
      <c r="D844" s="194">
        <v>77106</v>
      </c>
      <c r="E844" s="194">
        <v>45720</v>
      </c>
      <c r="F844" s="45">
        <f t="shared" si="169"/>
        <v>59.294996498326981</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53300</v>
      </c>
      <c r="E846" s="194">
        <v>42240</v>
      </c>
      <c r="F846" s="45">
        <f t="shared" si="169"/>
        <v>79.249530956848034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141841.38</v>
      </c>
      <c r="E850" s="194">
        <v>206120.48</v>
      </c>
      <c r="F850" s="45">
        <f t="shared" si="169"/>
        <v>145.31759349775081</v>
      </c>
    </row>
    <row r="851" spans="1:6" ht="12.75" customHeight="1" x14ac:dyDescent="0.2">
      <c r="A851" s="63">
        <v>37221</v>
      </c>
      <c r="B851" s="64" t="s">
        <v>1631</v>
      </c>
      <c r="C851" s="247" t="s">
        <v>1632</v>
      </c>
      <c r="D851" s="194">
        <v>122193.33</v>
      </c>
      <c r="E851" s="194">
        <v>149775</v>
      </c>
      <c r="F851" s="45">
        <f t="shared" si="169"/>
        <v>122.57215676174795</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36900</v>
      </c>
      <c r="E855" s="194">
        <v>0</v>
      </c>
      <c r="F855" s="45">
        <f t="shared" si="169"/>
        <v>0</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900875</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115259.28</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7"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20482497.170000002</v>
      </c>
      <c r="E6" s="180">
        <f t="shared" si="0"/>
        <v>21271139.949999999</v>
      </c>
      <c r="F6" s="181">
        <f t="shared" ref="F6:F298" si="1">IF(D6&gt;0,IF(E6/D6&gt;=100,"&gt;&gt;100",E6/D6*100),"-")</f>
        <v>103.85032534585234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14749852.57</v>
      </c>
      <c r="E7" s="79">
        <f t="shared" si="2"/>
        <v>15098995.310000001</v>
      </c>
      <c r="F7" s="71">
        <f t="shared" si="1"/>
        <v>102.367093083426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8555096.5800000001</v>
      </c>
      <c r="E8" s="79">
        <f>E9+E10-E11</f>
        <v>8539991.75</v>
      </c>
      <c r="F8" s="71">
        <f t="shared" si="1"/>
        <v>99.823440567166571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8551045.0800000001</v>
      </c>
      <c r="E9" s="192">
        <v>8551045.0800000001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115505.33</v>
      </c>
      <c r="E10" s="192">
        <v>115505.33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111453.83</v>
      </c>
      <c r="E11" s="192">
        <v>126558.66</v>
      </c>
      <c r="F11" s="71">
        <f t="shared" si="1"/>
        <v>113.55254458281065</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4710255.3299999991</v>
      </c>
      <c r="E12" s="79">
        <f t="shared" si="3"/>
        <v>5103278.8400000008</v>
      </c>
      <c r="F12" s="71">
        <f t="shared" si="1"/>
        <v>108.34399586571885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4365450.5299999993</v>
      </c>
      <c r="E13" s="79">
        <f t="shared" si="4"/>
        <v>4799362.5500000007</v>
      </c>
      <c r="F13" s="71">
        <f t="shared" si="1"/>
        <v>109.93968473627397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2643795.92</v>
      </c>
      <c r="E15" s="192">
        <v>2676545.92</v>
      </c>
      <c r="F15" s="71">
        <f t="shared" si="1"/>
        <v>101.23874916941395</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1665709.62</v>
      </c>
      <c r="E16" s="192">
        <v>2007275.4</v>
      </c>
      <c r="F16" s="71">
        <f t="shared" si="1"/>
        <v>120.50572175959455</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2315096.2999999998</v>
      </c>
      <c r="E17" s="192">
        <v>2583686.5</v>
      </c>
      <c r="F17" s="71">
        <f t="shared" si="1"/>
        <v>111.60168585643717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2259151.31</v>
      </c>
      <c r="E18" s="192">
        <v>2468145.27</v>
      </c>
      <c r="F18" s="71">
        <f t="shared" si="1"/>
        <v>109.25099434796157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296056.95999999996</v>
      </c>
      <c r="E19" s="79">
        <f t="shared" si="5"/>
        <v>253915.08000000007</v>
      </c>
      <c r="F19" s="71">
        <f t="shared" si="1"/>
        <v>85.765617535220287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235344.79</v>
      </c>
      <c r="E20" s="192">
        <v>272045.14</v>
      </c>
      <c r="F20" s="71">
        <f t="shared" si="1"/>
        <v>115.59429040260463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5589.56</v>
      </c>
      <c r="E21" s="192">
        <v>5589.56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242416.14</v>
      </c>
      <c r="E22" s="192">
        <v>253841.14</v>
      </c>
      <c r="F22" s="71">
        <f t="shared" si="1"/>
        <v>104.71297001924047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48521.72</v>
      </c>
      <c r="E25" s="192">
        <v>48521.72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277507.23</v>
      </c>
      <c r="E26" s="192">
        <v>285936.83</v>
      </c>
      <c r="F26" s="71">
        <f t="shared" si="1"/>
        <v>103.03761455151998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513322.48</v>
      </c>
      <c r="E28" s="192">
        <v>612019.31000000006</v>
      </c>
      <c r="F28" s="71">
        <f t="shared" si="1"/>
        <v>119.22706170982423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44412.509999999995</v>
      </c>
      <c r="E29" s="79">
        <f t="shared" si="6"/>
        <v>46775.009999999995</v>
      </c>
      <c r="F29" s="71">
        <f t="shared" si="1"/>
        <v>105.31944715576759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84264.26</v>
      </c>
      <c r="E30" s="192">
        <v>97076.76</v>
      </c>
      <c r="F30" s="71">
        <f t="shared" si="1"/>
        <v>115.20514153924807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39851.75</v>
      </c>
      <c r="E34" s="192">
        <v>50301.75</v>
      </c>
      <c r="F34" s="71">
        <f t="shared" si="1"/>
        <v>126.22218597677643</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8.0100000000000016</v>
      </c>
      <c r="E35" s="79">
        <f t="shared" si="7"/>
        <v>6.870000000000001</v>
      </c>
      <c r="F35" s="71">
        <f t="shared" si="1"/>
        <v>85.767790262172284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22.87</v>
      </c>
      <c r="E36" s="192">
        <v>22.87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14.86</v>
      </c>
      <c r="E40" s="192">
        <v>16</v>
      </c>
      <c r="F40" s="71">
        <f t="shared" si="1"/>
        <v>107.67160161507402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4327.3199999999488</v>
      </c>
      <c r="E45" s="79">
        <f t="shared" si="9"/>
        <v>3219.3299999999581</v>
      </c>
      <c r="F45" s="71">
        <f t="shared" si="1"/>
        <v>74.39546878899634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11678.79</v>
      </c>
      <c r="E47" s="192">
        <v>13183.79</v>
      </c>
      <c r="F47" s="71">
        <f t="shared" si="1"/>
        <v>112.8866089723336</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60716.71</v>
      </c>
      <c r="E48" s="192">
        <v>60716.71</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437628.66</v>
      </c>
      <c r="E49" s="192">
        <v>437628.66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505696.84</v>
      </c>
      <c r="E50" s="192">
        <v>508309.83</v>
      </c>
      <c r="F50" s="71">
        <f t="shared" si="1"/>
        <v>100.5167107629148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92100.28</v>
      </c>
      <c r="E54" s="192">
        <v>97131.03</v>
      </c>
      <c r="F54" s="71">
        <f t="shared" si="1"/>
        <v>105.46225266633283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92100.28</v>
      </c>
      <c r="E55" s="192">
        <v>97131.03</v>
      </c>
      <c r="F55" s="71">
        <f t="shared" si="1"/>
        <v>105.46225266633283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1484500.66</v>
      </c>
      <c r="E56" s="79">
        <f t="shared" si="11"/>
        <v>1455724.72</v>
      </c>
      <c r="F56" s="71">
        <f t="shared" si="1"/>
        <v>98.061574455615258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944739.4</v>
      </c>
      <c r="E57" s="192">
        <v>915963.46</v>
      </c>
      <c r="F57" s="71">
        <f t="shared" si="1"/>
        <v>96.954087021246266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279422.48</v>
      </c>
      <c r="E61" s="192">
        <v>279422.48</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260338.78</v>
      </c>
      <c r="E62" s="192">
        <v>260338.78</v>
      </c>
      <c r="F62" s="71">
        <f t="shared" si="1"/>
        <v>100</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5732644.6000000006</v>
      </c>
      <c r="E69" s="79">
        <f>E70+E82+E88+E119+E135+E147+E165+E171</f>
        <v>6172144.6399999997</v>
      </c>
      <c r="F69" s="71">
        <f t="shared" si="1"/>
        <v>107.66661934702874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4114781.6900000004</v>
      </c>
      <c r="E70" s="79">
        <f t="shared" si="12"/>
        <v>4188736.46</v>
      </c>
      <c r="F70" s="71">
        <f t="shared" si="1"/>
        <v>101.79729510753216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4114191.22</v>
      </c>
      <c r="E71" s="79">
        <f t="shared" si="13"/>
        <v>3289560.71</v>
      </c>
      <c r="F71" s="71">
        <f t="shared" si="1"/>
        <v>79.956436978639019</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4114191.22</v>
      </c>
      <c r="E73" s="192">
        <v>3289560.71</v>
      </c>
      <c r="F73" s="71">
        <f t="shared" si="1"/>
        <v>79.956436978639019</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899062.23</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899062.23</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590.47</v>
      </c>
      <c r="E80" s="192">
        <v>113.52</v>
      </c>
      <c r="F80" s="71">
        <f t="shared" si="1"/>
        <v>19.22536284654597</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33210.01</v>
      </c>
      <c r="E82" s="79">
        <f>SUM(E83:E85)-E86+E87</f>
        <v>16453.5</v>
      </c>
      <c r="F82" s="71">
        <f t="shared" si="1"/>
        <v>49.543797186450711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2073.23</v>
      </c>
      <c r="E85" s="192">
        <v>2838.5</v>
      </c>
      <c r="F85" s="71">
        <f t="shared" si="1"/>
        <v>136.91196828137737</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31136.78</v>
      </c>
      <c r="E87" s="192">
        <v>13615</v>
      </c>
      <c r="F87" s="71">
        <f t="shared" si="1"/>
        <v>43.726422578057203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823698.32</v>
      </c>
      <c r="E135" s="79">
        <f t="shared" si="21"/>
        <v>823698.32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823698.32</v>
      </c>
      <c r="E136" s="79">
        <f t="shared" si="22"/>
        <v>823698.32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823698.32</v>
      </c>
      <c r="E140" s="192">
        <v>823698.32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703197.33000000031</v>
      </c>
      <c r="E147" s="79">
        <f t="shared" si="24"/>
        <v>1136222.0599999996</v>
      </c>
      <c r="F147" s="71">
        <f t="shared" si="1"/>
        <v>161.57940474546442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148055.96</v>
      </c>
      <c r="E148" s="192">
        <v>107361.18</v>
      </c>
      <c r="F148" s="71">
        <f t="shared" si="1"/>
        <v>72.513919736834637</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23069.08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23069.08</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55233.2</v>
      </c>
      <c r="E159" s="192">
        <v>52551.94</v>
      </c>
      <c r="F159" s="71">
        <f t="shared" si="1"/>
        <v>95.145564624175321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1901146.35</v>
      </c>
      <c r="E160" s="192">
        <v>2188725.69</v>
      </c>
      <c r="F160" s="71">
        <f t="shared" si="1"/>
        <v>115.12662820513529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17700.080000000002</v>
      </c>
      <c r="E161" s="192">
        <v>11249.17</v>
      </c>
      <c r="F161" s="71">
        <f t="shared" si="1"/>
        <v>63.554345517082403</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1240</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1420178.26</v>
      </c>
      <c r="E164" s="192">
        <v>1246735</v>
      </c>
      <c r="F164" s="71">
        <f t="shared" si="1"/>
        <v>87.787219049529739</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2389</v>
      </c>
      <c r="E165" s="79">
        <f t="shared" si="26"/>
        <v>7034.3</v>
      </c>
      <c r="F165" s="71">
        <f t="shared" si="1"/>
        <v>294.44537463373797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7034.3</v>
      </c>
      <c r="E167" s="192">
        <v>7034.3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4645.3</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55368.25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19668.61</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35699.64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20482497.170000002</v>
      </c>
      <c r="E176" s="79">
        <f>E177+E251</f>
        <v>21271139.949999999</v>
      </c>
      <c r="F176" s="71">
        <f t="shared" si="1"/>
        <v>103.85032534585234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647827.08000000007</v>
      </c>
      <c r="E177" s="79">
        <f>E178+E197+E203+E219+E247+E248</f>
        <v>1388118.8800000001</v>
      </c>
      <c r="F177" s="71">
        <f t="shared" si="1"/>
        <v>214.27305570492669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308743.18</v>
      </c>
      <c r="E178" s="79">
        <f>SUM(E179:E181)+E185+E186+SUM(E194:E196)</f>
        <v>545505.74</v>
      </c>
      <c r="F178" s="71">
        <f t="shared" si="1"/>
        <v>176.68592388016472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35163.14</v>
      </c>
      <c r="E179" s="192">
        <v>125338.63</v>
      </c>
      <c r="F179" s="71">
        <f t="shared" si="1"/>
        <v>356.44891212787024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202516.5</v>
      </c>
      <c r="E180" s="192">
        <v>389870.18</v>
      </c>
      <c r="F180" s="71">
        <f t="shared" si="1"/>
        <v>192.51279772265471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1078.53</v>
      </c>
      <c r="E181" s="79">
        <f t="shared" si="28"/>
        <v>833.67</v>
      </c>
      <c r="F181" s="71">
        <f t="shared" si="1"/>
        <v>77.296876303858028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1078.53</v>
      </c>
      <c r="E184" s="192">
        <v>833.67</v>
      </c>
      <c r="F184" s="71">
        <f t="shared" si="1"/>
        <v>77.296876303858028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672.93</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32699.57</v>
      </c>
      <c r="E194" s="192">
        <v>10687.5</v>
      </c>
      <c r="F194" s="71">
        <f t="shared" si="1"/>
        <v>32.683916027030321</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31979.68</v>
      </c>
      <c r="E195" s="192">
        <v>13758.33</v>
      </c>
      <c r="F195" s="71">
        <f t="shared" si="1"/>
        <v>43.022100283680139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5305.76</v>
      </c>
      <c r="E196" s="192">
        <v>4344.5</v>
      </c>
      <c r="F196" s="71">
        <f t="shared" si="1"/>
        <v>81.882708603479998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74600.34</v>
      </c>
      <c r="E197" s="79">
        <f>SUM(E198:E202)</f>
        <v>255</v>
      </c>
      <c r="F197" s="71">
        <f t="shared" si="1"/>
        <v>0.34182149840067755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74600.34</v>
      </c>
      <c r="E199" s="192">
        <v>255</v>
      </c>
      <c r="F199" s="71">
        <f t="shared" ref="F199:F202" si="30">IF(D199&gt;0,IF(E199/D199&gt;=100,"&gt;&gt;100",E199/D199*100),"-")</f>
        <v>0.34182149840067755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614716.17000000004</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614716.17000000004</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614716.17000000004</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5087.41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264483.56</v>
      </c>
      <c r="E248" s="79">
        <f t="shared" si="37"/>
        <v>222554.56</v>
      </c>
      <c r="F248" s="71">
        <f t="shared" si="1"/>
        <v>84.146840733692486</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264483.56</v>
      </c>
      <c r="E250" s="192">
        <v>222554.56</v>
      </c>
      <c r="F250" s="71">
        <f t="shared" si="1"/>
        <v>84.146840733692486</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19834670.09</v>
      </c>
      <c r="E251" s="79">
        <f>+E252+E255-E264+E274+E291</f>
        <v>19883021.07</v>
      </c>
      <c r="F251" s="71">
        <f t="shared" si="1"/>
        <v>100.24377002380483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15568140.49</v>
      </c>
      <c r="E252" s="79">
        <f>E253-E254</f>
        <v>16199596.499999998</v>
      </c>
      <c r="F252" s="71">
        <f t="shared" si="1"/>
        <v>104.05607856895693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15568745.66</v>
      </c>
      <c r="E253" s="192">
        <v>16816950.629999999</v>
      </c>
      <c r="F253" s="71">
        <f t="shared" si="1"/>
        <v>108.01737659063279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605.16999999999996</v>
      </c>
      <c r="E254" s="192">
        <v>617354.13</v>
      </c>
      <c r="F254" s="71" t="str">
        <f t="shared" si="1"/>
        <v>&gt;&gt;100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3560943.3199999994</v>
      </c>
      <c r="E255" s="79">
        <f>E256-E260</f>
        <v>2543317.5099999998</v>
      </c>
      <c r="F255" s="71">
        <f t="shared" si="1"/>
        <v>71.422577711795768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6790468.7599999998</v>
      </c>
      <c r="E256" s="79">
        <f>SUM(E257:E259)</f>
        <v>7617541.2199999997</v>
      </c>
      <c r="F256" s="71">
        <f t="shared" si="1"/>
        <v>112.17990228998565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6790468.7599999998</v>
      </c>
      <c r="E257" s="192">
        <v>7617541.2199999997</v>
      </c>
      <c r="F257" s="71">
        <f t="shared" si="1"/>
        <v>112.17990228998565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3229525.4400000004</v>
      </c>
      <c r="E260" s="79">
        <f>SUM(E261:E263)</f>
        <v>5074223.71</v>
      </c>
      <c r="F260" s="71">
        <f t="shared" si="1"/>
        <v>157.11979373663021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2870438.66</v>
      </c>
      <c r="E262" s="192">
        <v>3699002.65</v>
      </c>
      <c r="F262" s="71">
        <f t="shared" si="1"/>
        <v>128.86541355320233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359086.78</v>
      </c>
      <c r="E263" s="192">
        <v>1375221.06</v>
      </c>
      <c r="F263" s="71">
        <f t="shared" si="1"/>
        <v>382.9773571725475</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703197.27999999991</v>
      </c>
      <c r="E274" s="79">
        <f>SUM(E275:E277)+SUM(E286:E290)</f>
        <v>1133072.76</v>
      </c>
      <c r="F274" s="71">
        <f t="shared" si="1"/>
        <v>161.13156182856682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90911.58</v>
      </c>
      <c r="E275" s="192">
        <v>104036.53</v>
      </c>
      <c r="F275" s="71">
        <f t="shared" ref="F275:F290" si="39">IF(D275&gt;0,IF(E275/D275&gt;=100,"&gt;&gt;100",E275/D275*100),"-")</f>
        <v>114.43704971357884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20083.46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20083.46</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23573.99</v>
      </c>
      <c r="E286" s="192">
        <v>27595.98</v>
      </c>
      <c r="F286" s="71">
        <f t="shared" si="39"/>
        <v>117.06113390223716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569771.63</v>
      </c>
      <c r="E287" s="192">
        <v>970107.62</v>
      </c>
      <c r="F287" s="71">
        <f t="shared" si="39"/>
        <v>170.26253483347352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17700.080000000002</v>
      </c>
      <c r="E288" s="192">
        <v>11249.17</v>
      </c>
      <c r="F288" s="71">
        <f t="shared" si="39"/>
        <v>63.554345517082403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1240</v>
      </c>
      <c r="E290" s="192">
        <v>0</v>
      </c>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2389</v>
      </c>
      <c r="E291" s="79">
        <f>SUM(E292:E295)</f>
        <v>7034.3</v>
      </c>
      <c r="F291" s="71">
        <f t="shared" si="1"/>
        <v>294.44537463373797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2389</v>
      </c>
      <c r="E293" s="192">
        <v>7034.3</v>
      </c>
      <c r="F293" s="71">
        <f t="shared" ref="F293:F295" si="40">IF(D293&gt;0,IF(E293/D293&gt;=100,"&gt;&gt;100",E293/D293*100),"-")</f>
        <v>294.44537463373797</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308316.78999999998</v>
      </c>
      <c r="E297" s="79">
        <f t="shared" si="42"/>
        <v>343016.79</v>
      </c>
      <c r="F297" s="71">
        <f t="shared" si="1"/>
        <v>111.25465791207803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308316.78999999998</v>
      </c>
      <c r="E298" s="193">
        <v>343016.79</v>
      </c>
      <c r="F298" s="75">
        <f t="shared" si="1"/>
        <v>111.25465791207803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2010799.92</v>
      </c>
      <c r="E302" s="192">
        <v>2068385.17</v>
      </c>
      <c r="F302" s="71">
        <f t="shared" si="43"/>
        <v>102.86379810478607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112575.67</v>
      </c>
      <c r="E303" s="192">
        <v>314571.89</v>
      </c>
      <c r="F303" s="71">
        <f t="shared" si="43"/>
        <v>279.43150593729536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7034.3</v>
      </c>
      <c r="E305" s="192">
        <v>7034.3</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6273.28</v>
      </c>
      <c r="E308" s="192">
        <v>10162.33</v>
      </c>
      <c r="F308" s="71">
        <f t="shared" si="43"/>
        <v>161.99388517649459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821.3</v>
      </c>
      <c r="E309" s="192">
        <v>3452.67</v>
      </c>
      <c r="F309" s="71">
        <f t="shared" si="43"/>
        <v>420.39084378424451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24042.2</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108680.23</v>
      </c>
      <c r="E336" s="192">
        <v>406657.46</v>
      </c>
      <c r="F336" s="71">
        <f t="shared" si="43"/>
        <v>374.17795306469264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200062.95</v>
      </c>
      <c r="E337" s="192">
        <v>138848.28</v>
      </c>
      <c r="F337" s="71">
        <f t="shared" si="43"/>
        <v>69.402295627451267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43455.37</v>
      </c>
      <c r="E338" s="192">
        <v>255</v>
      </c>
      <c r="F338" s="71">
        <f t="shared" si="43"/>
        <v>0.58680894904358194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31144.97</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614716.17000000004</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1603.12</v>
      </c>
      <c r="E344" s="192">
        <v>4324.55</v>
      </c>
      <c r="F344" s="71">
        <f t="shared" si="43"/>
        <v>269.75834622486155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3456.1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1631.31</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264452.65999999997</v>
      </c>
      <c r="E391" s="288">
        <v>264452.65999999997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43864.13</v>
      </c>
      <c r="E392" s="288">
        <v>78564.13</v>
      </c>
      <c r="F392" s="263">
        <f t="shared" si="44"/>
        <v>179.10791801866358</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834362.61</v>
      </c>
      <c r="E5" s="58">
        <f t="shared" si="0"/>
        <v>1369116.81</v>
      </c>
      <c r="F5" s="59">
        <f t="shared" ref="F5:F141" si="1">IF(D5&gt;0,IF(E5/D5&gt;=100,"&gt;&gt;100",E5/D5*100),"-")</f>
        <v>164.09134273166916</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671192.36</v>
      </c>
      <c r="E6" s="60">
        <f t="shared" si="2"/>
        <v>1214367.26</v>
      </c>
      <c r="F6" s="45">
        <f t="shared" si="1"/>
        <v>180.92685977534072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666417.39</v>
      </c>
      <c r="E7" s="194">
        <v>1208782.96</v>
      </c>
      <c r="F7" s="45">
        <f t="shared" si="1"/>
        <v>181.38526667198764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4774.97</v>
      </c>
      <c r="E8" s="194">
        <v>5584.3</v>
      </c>
      <c r="F8" s="45">
        <f t="shared" si="1"/>
        <v>116.94942586026717</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163170.25</v>
      </c>
      <c r="E13" s="60">
        <f t="shared" si="4"/>
        <v>154749.54999999999</v>
      </c>
      <c r="F13" s="45">
        <f t="shared" si="1"/>
        <v>94.839316603363656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163170.25</v>
      </c>
      <c r="E16" s="194">
        <v>154749.54999999999</v>
      </c>
      <c r="F16" s="45">
        <f t="shared" si="1"/>
        <v>94.839316603363656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310900.63</v>
      </c>
      <c r="E28" s="60">
        <f t="shared" si="6"/>
        <v>367523.34</v>
      </c>
      <c r="F28" s="45">
        <f t="shared" si="1"/>
        <v>118.21247837291291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1075.05</v>
      </c>
      <c r="E29" s="194">
        <v>9612.58</v>
      </c>
      <c r="F29" s="45">
        <f t="shared" si="1"/>
        <v>894.15189991163209</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309825.58</v>
      </c>
      <c r="E30" s="194">
        <v>357910.76</v>
      </c>
      <c r="F30" s="45">
        <f t="shared" si="1"/>
        <v>115.52008068539725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945699.28</v>
      </c>
      <c r="E35" s="60">
        <f t="shared" si="7"/>
        <v>988850.1</v>
      </c>
      <c r="F35" s="45">
        <f t="shared" si="1"/>
        <v>104.56284792772604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107229.98</v>
      </c>
      <c r="E36" s="60">
        <f t="shared" si="8"/>
        <v>132797.89000000001</v>
      </c>
      <c r="F36" s="45">
        <f t="shared" si="1"/>
        <v>123.84399400242359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107229.98</v>
      </c>
      <c r="E37" s="194">
        <v>132797.89000000001</v>
      </c>
      <c r="F37" s="45">
        <f t="shared" si="1"/>
        <v>123.84399400242359</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394162.05</v>
      </c>
      <c r="E54" s="60">
        <f t="shared" si="12"/>
        <v>846489.71</v>
      </c>
      <c r="F54" s="45">
        <f t="shared" si="1"/>
        <v>214.75677579817742</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394162.05</v>
      </c>
      <c r="E55" s="194">
        <v>846489.71</v>
      </c>
      <c r="F55" s="45">
        <f t="shared" si="1"/>
        <v>214.75677579817742</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130707.25</v>
      </c>
      <c r="E61" s="60">
        <f t="shared" si="13"/>
        <v>0</v>
      </c>
      <c r="F61" s="45">
        <f t="shared" si="1"/>
        <v>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130707.25</v>
      </c>
      <c r="E64" s="194">
        <v>0</v>
      </c>
      <c r="F64" s="45">
        <f t="shared" si="1"/>
        <v>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313600</v>
      </c>
      <c r="E74" s="194">
        <v>9562.5</v>
      </c>
      <c r="F74" s="45">
        <f t="shared" si="1"/>
        <v>3.049266581632653</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52146.25</v>
      </c>
      <c r="E75" s="60">
        <f t="shared" si="15"/>
        <v>334375</v>
      </c>
      <c r="F75" s="45">
        <f t="shared" si="1"/>
        <v>641.22539971714173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52146.25</v>
      </c>
      <c r="E76" s="194">
        <v>334375</v>
      </c>
      <c r="F76" s="45">
        <f t="shared" si="1"/>
        <v>641.22539971714173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867418.87</v>
      </c>
      <c r="E82" s="60">
        <f t="shared" si="16"/>
        <v>1256144.5699999998</v>
      </c>
      <c r="F82" s="45">
        <f t="shared" si="1"/>
        <v>144.81407004668918</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273140.96999999997</v>
      </c>
      <c r="E84" s="194">
        <v>355587.24</v>
      </c>
      <c r="F84" s="45">
        <f t="shared" si="1"/>
        <v>130.18451241496288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118900</v>
      </c>
      <c r="E85" s="194">
        <v>149775</v>
      </c>
      <c r="F85" s="45">
        <f t="shared" si="1"/>
        <v>125.96719932716569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159945.16</v>
      </c>
      <c r="E86" s="194">
        <v>256264.72</v>
      </c>
      <c r="F86" s="45">
        <f t="shared" si="1"/>
        <v>160.22036553028551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315432.74</v>
      </c>
      <c r="E88" s="194">
        <v>494517.61</v>
      </c>
      <c r="F88" s="45">
        <f t="shared" si="1"/>
        <v>156.77434434992387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33545.089999999997</v>
      </c>
      <c r="E89" s="60">
        <f t="shared" si="17"/>
        <v>90372.43</v>
      </c>
      <c r="F89" s="45">
        <f t="shared" si="1"/>
        <v>269.40583554851099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33545.089999999997</v>
      </c>
      <c r="E94" s="60">
        <f t="shared" si="19"/>
        <v>90372.43</v>
      </c>
      <c r="F94" s="45">
        <f t="shared" si="1"/>
        <v>269.40583554851099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33545.089999999997</v>
      </c>
      <c r="E95" s="194">
        <v>90372.43</v>
      </c>
      <c r="F95" s="45">
        <f t="shared" si="1"/>
        <v>269.40583554851099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50789</v>
      </c>
      <c r="E107" s="60">
        <f t="shared" si="21"/>
        <v>25323.33</v>
      </c>
      <c r="F107" s="45">
        <f t="shared" si="1"/>
        <v>49.85987123195968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46089</v>
      </c>
      <c r="E108" s="194">
        <v>21540.33</v>
      </c>
      <c r="F108" s="45">
        <f t="shared" si="1"/>
        <v>46.736379613356775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1000</v>
      </c>
      <c r="E109" s="194">
        <v>0</v>
      </c>
      <c r="F109" s="45">
        <f t="shared" si="1"/>
        <v>0</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3700</v>
      </c>
      <c r="E111" s="194">
        <v>3783</v>
      </c>
      <c r="F111" s="45">
        <f t="shared" si="1"/>
        <v>102.24324324324326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1577453.79</v>
      </c>
      <c r="E114" s="60">
        <f t="shared" si="22"/>
        <v>1234876.17</v>
      </c>
      <c r="F114" s="45">
        <f t="shared" si="1"/>
        <v>78.282874454281156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1460753.79</v>
      </c>
      <c r="E115" s="60">
        <f t="shared" si="23"/>
        <v>1096718.76</v>
      </c>
      <c r="F115" s="45">
        <f t="shared" si="1"/>
        <v>75.07896043179187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748723.26</v>
      </c>
      <c r="E116" s="194">
        <v>910895.59</v>
      </c>
      <c r="F116" s="45">
        <f t="shared" si="1"/>
        <v>121.65984932804143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712030.53</v>
      </c>
      <c r="E117" s="194">
        <v>185823.17</v>
      </c>
      <c r="F117" s="45">
        <f t="shared" si="1"/>
        <v>26.097640785150045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116700</v>
      </c>
      <c r="E121" s="194">
        <v>138157.41</v>
      </c>
      <c r="F121" s="45">
        <f t="shared" si="1"/>
        <v>118.38681233933161</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256253.87</v>
      </c>
      <c r="E129" s="60">
        <f t="shared" si="26"/>
        <v>263245.74</v>
      </c>
      <c r="F129" s="45">
        <f t="shared" si="1"/>
        <v>102.72849342724074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124376</v>
      </c>
      <c r="E130" s="60">
        <f t="shared" si="27"/>
        <v>123800</v>
      </c>
      <c r="F130" s="45">
        <f t="shared" si="1"/>
        <v>99.536888145622953</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106856</v>
      </c>
      <c r="E131" s="194">
        <v>22800</v>
      </c>
      <c r="F131" s="45">
        <f t="shared" si="1"/>
        <v>21.337126600284495</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17520</v>
      </c>
      <c r="E132" s="194">
        <v>101000</v>
      </c>
      <c r="F132" s="45">
        <f t="shared" si="1"/>
        <v>576.48401826484019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12174</v>
      </c>
      <c r="E135" s="194">
        <v>21132</v>
      </c>
      <c r="F135" s="45">
        <f t="shared" si="1"/>
        <v>173.58304583538688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14461.38</v>
      </c>
      <c r="E137" s="194">
        <v>28266.77</v>
      </c>
      <c r="F137" s="45">
        <f t="shared" si="1"/>
        <v>195.46384923153946</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105242.49</v>
      </c>
      <c r="E138" s="194">
        <v>90046.97</v>
      </c>
      <c r="F138" s="45">
        <f t="shared" si="1"/>
        <v>85.561421057217473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4928569.3899999997</v>
      </c>
      <c r="E141" s="81">
        <f t="shared" si="28"/>
        <v>5929827.4900000002</v>
      </c>
      <c r="F141" s="61">
        <f t="shared" si="1"/>
        <v>120.31539014204688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335859.75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335859.75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335859.75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1135.6099999999999</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334724.14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8" sqref="D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383343.52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6946131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159.26</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5353767.3400000008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1577374.68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2179637.23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8403.56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668890.96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387068.15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410887.73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121505.03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831130.93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729975.45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729975.45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31098.02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6163910.2000000011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5117004.7700000005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707591.19</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2599020.04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179522.68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670135.65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409080.22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429109.08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122545.91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905476.28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115259.28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115259.28</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26169.87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1165564.3199999984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332032.59999999992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332032.59999999992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287798.95999999996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206069.66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70904.679999999993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10824.61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0.01</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763.16000000000008</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550.82000000000005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212.34</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672.93</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672.93</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12820.62</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12820.62</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29976.93</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29976.93</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833531.72000000009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159.26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213728.14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614716.17000000004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4928.1499999999996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29871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2026-03-04T12:31:34Z</cp:lastPrinted>
  <dcterms:created xsi:type="dcterms:W3CDTF">2022-04-01T05:14:30Z</dcterms:created>
  <dcterms:modified xsi:type="dcterms:W3CDTF">2026-03-04T12:31:48Z</dcterms:modified>
</cp:coreProperties>
</file>